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How to use" sheetId="1" state="visible" r:id="rId3"/>
    <sheet name="Flows" sheetId="2"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<sst xmlns="http://schemas.openxmlformats.org/spreadsheetml/2006/main" count="34" uniqueCount="33">
  <si>
    <t xml:space="preserve">Flow matrix between areas</t>
  </si>
  <si>
    <t xml:space="preserve">How to use it</t>
  </si>
  <si>
    <t xml:space="preserve">1. Enter up to 8 areas or departments to lay out.</t>
  </si>
  <si>
    <t xml:space="preserve">2. In the matrix, enter how much material moves from each area to each other area (in the same unit for all: parts, kilos, or trips per day).</t>
  </si>
  <si>
    <t xml:space="preserve">3. The spreadsheet adds the forward and return flow of each pair and ranks the relationships from highest to lowest flow. The areas in the strongest pairs are the ones you should place closest together.</t>
  </si>
  <si>
    <t xml:space="preserve">4. Factors that are not physical flow (safety, noise, shared supervision) must be added by hand: the spreadsheet only measures flow. This first diagnosis is followed by the relationship diagram and the choice of layout type.</t>
  </si>
  <si>
    <t xml:space="preserve">Formulas</t>
  </si>
  <si>
    <t xml:space="preserve">Total flow of a pair = forward flow + return flow.</t>
  </si>
  <si>
    <t xml:space="preserve">Share of total flow = flow of the pair / sum of the flows of all pairs.</t>
  </si>
  <si>
    <t xml:space="preserve">Colors</t>
  </si>
  <si>
    <t xml:space="preserve">Yellow: cells to fill in. Gray: formulas, do not edit.</t>
  </si>
  <si>
    <t xml:space="preserve">Method source</t>
  </si>
  <si>
    <t xml:space="preserve">Meyers and Stephens, 'Diseño de instalaciones de manufactura y manejo de materiales' (SLP method), and Niebel and Freivalds, 'Ingeniería Industrial'. The data entered are made up. See 'Plant layout' on LKaizeN.com.ar.</t>
  </si>
  <si>
    <t xml:space="preserve">The values entered are an example to show how it works: delete them and enter your own.</t>
  </si>
  <si>
    <t xml:space="preserve">Free spreadsheet from LKaizeN (LKaizeN.com.ar). Use it, adapt it, and share it.</t>
  </si>
  <si>
    <t xml:space="preserve">Flow matrix between areas (from-to)</t>
  </si>
  <si>
    <t xml:space="preserve">First step of a plant layout analysis (SLP): how much material moves between each pair of areas.</t>
  </si>
  <si>
    <t xml:space="preserve">In each cell, enter how much goes from the row area to the column area (parts, kilos, or trips per day, always the same unit).</t>
  </si>
  <si>
    <t xml:space="preserve">No.</t>
  </si>
  <si>
    <t xml:space="preserve">Area</t>
  </si>
  <si>
    <t xml:space="preserve">Receiving</t>
  </si>
  <si>
    <t xml:space="preserve">Cutting</t>
  </si>
  <si>
    <t xml:space="preserve">Welding</t>
  </si>
  <si>
    <t xml:space="preserve">Painting</t>
  </si>
  <si>
    <t xml:space="preserve">Shipping</t>
  </si>
  <si>
    <t xml:space="preserve">Area pair</t>
  </si>
  <si>
    <t xml:space="preserve">Forward flow</t>
  </si>
  <si>
    <t xml:space="preserve">Return flow</t>
  </si>
  <si>
    <t xml:space="preserve">Total flow</t>
  </si>
  <si>
    <t xml:space="preserve">Position</t>
  </si>
  <si>
    <t xml:space="preserve">Order</t>
  </si>
  <si>
    <t xml:space="preserve">The strongest relationships</t>
  </si>
  <si>
    <t xml:space="preserve">Share of total flow</t>
  </si>
</sst>
</file>

<file path=xl/styles.xml><?xml version="1.0" encoding="utf-8"?>
<styleSheet xmlns="http://schemas.openxmlformats.org/spreadsheetml/2006/main">
  <numFmts count="3">
    <numFmt numFmtId="164" formatCode="General"/>
    <numFmt numFmtId="165" formatCode="0"/>
    <numFmt numFmtId="166" formatCode="0.0%"/>
  </numFmts>
  <fonts count="7">
    <font>
      <sz val="11"/>
      <color theme="1"/>
      <name val="Calibri"/>
      <family val="2"/>
      <charset val="1"/>
    </font>
    <font>
      <sz val="10"/>
      <name val="Arial"/>
      <family val="0"/>
    </font>
    <font>
      <sz val="10"/>
      <name val="Arial"/>
      <family val="0"/>
    </font>
    <font>
      <sz val="10"/>
      <name val="Arial"/>
      <family val="0"/>
    </font>
    <font>
      <b val="true"/>
      <sz val="14"/>
      <color rgb="FF0F172A"/>
      <name val="Cambria"/>
      <family val="0"/>
      <charset val="1"/>
    </font>
    <font>
      <b val="true"/>
      <sz val="11"/>
      <name val="Cambria"/>
      <family val="0"/>
      <charset val="1"/>
    </font>
    <font>
      <b val="true"/>
      <sz val="11"/>
      <color rgb="FFFFFFFF"/>
      <name val="Cambria"/>
      <family val="0"/>
      <charset val="1"/>
    </font>
  </fonts>
  <fills count="5">
    <fill>
      <patternFill patternType="none"/>
    </fill>
    <fill>
      <patternFill patternType="gray125"/>
    </fill>
    <fill>
      <patternFill patternType="solid">
        <fgColor rgb="FF1E293B"/>
        <bgColor rgb="FF0F172A"/>
      </patternFill>
    </fill>
    <fill>
      <patternFill patternType="solid">
        <fgColor rgb="FFE2E8F0"/>
        <bgColor rgb="FFCBD5E1"/>
      </patternFill>
    </fill>
    <fill>
      <patternFill patternType="solid">
        <fgColor rgb="FFFEF9C3"/>
        <bgColor rgb="FFFFFF99"/>
      </patternFill>
    </fill>
  </fills>
  <borders count="2">
    <border diagonalUp="false" diagonalDown="false">
      <left/>
      <right/>
      <top/>
      <bottom/>
      <diagonal/>
    </border>
    <border diagonalUp="false" diagonalDown="false">
      <left style="thin">
        <color rgb="FFCBD5E1"/>
      </left>
      <right style="thin">
        <color rgb="FFCBD5E1"/>
      </right>
      <top style="thin">
        <color rgb="FFCBD5E1"/>
      </top>
      <bottom style="thin">
        <color rgb="FFCBD5E1"/>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2">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4" fontId="5" fillId="0" borderId="0" xfId="0" applyFont="true" applyBorder="false" applyAlignment="true" applyProtection="true">
      <alignment horizontal="general" vertical="top" textRotation="0" wrapText="true" indent="0" shrinkToFit="false"/>
      <protection locked="true" hidden="false"/>
    </xf>
    <xf numFmtId="164" fontId="0" fillId="0" borderId="0" xfId="0" applyFont="true" applyBorder="false" applyAlignment="true" applyProtection="true">
      <alignment horizontal="general" vertical="top" textRotation="0" wrapText="true" indent="0" shrinkToFit="false"/>
      <protection locked="true" hidden="false"/>
    </xf>
    <xf numFmtId="164" fontId="6" fillId="2" borderId="1" xfId="0" applyFont="true" applyBorder="true" applyAlignment="true" applyProtection="true">
      <alignment horizontal="center" vertical="center" textRotation="0" wrapText="true" indent="0" shrinkToFit="false"/>
      <protection locked="true" hidden="false"/>
    </xf>
    <xf numFmtId="164" fontId="0" fillId="3" borderId="1" xfId="0" applyFont="false" applyBorder="true" applyAlignment="true" applyProtection="true">
      <alignment horizontal="center" vertical="center" textRotation="0" wrapText="true" indent="0" shrinkToFit="false"/>
      <protection locked="true" hidden="false"/>
    </xf>
    <xf numFmtId="164" fontId="0" fillId="4" borderId="1" xfId="0" applyFont="true" applyBorder="true" applyAlignment="true" applyProtection="true">
      <alignment horizontal="general" vertical="bottom" textRotation="0" wrapText="false" indent="0" shrinkToFit="false"/>
      <protection locked="true" hidden="false"/>
    </xf>
    <xf numFmtId="165" fontId="0" fillId="3" borderId="1" xfId="0" applyFont="false" applyBorder="true" applyAlignment="true" applyProtection="true">
      <alignment horizontal="general" vertical="bottom" textRotation="0" wrapText="false" indent="0" shrinkToFit="false"/>
      <protection locked="true" hidden="false"/>
    </xf>
    <xf numFmtId="165" fontId="0" fillId="4" borderId="1" xfId="0" applyFont="false" applyBorder="true" applyAlignment="true" applyProtection="true">
      <alignment horizontal="general" vertical="bottom" textRotation="0" wrapText="false" indent="0" shrinkToFit="false"/>
      <protection locked="true" hidden="false"/>
    </xf>
    <xf numFmtId="164" fontId="0" fillId="3" borderId="1" xfId="0" applyFont="false" applyBorder="true" applyAlignment="true" applyProtection="true">
      <alignment horizontal="general" vertical="bottom" textRotation="0" wrapText="false" indent="0" shrinkToFit="false"/>
      <protection locked="true" hidden="false"/>
    </xf>
    <xf numFmtId="166" fontId="0" fillId="3" borderId="1" xfId="0" applyFont="false" applyBorder="true" applyAlignment="true" applyProtection="tru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EF9C3"/>
      <rgbColor rgb="FFE2E8F0"/>
      <rgbColor rgb="FF660066"/>
      <rgbColor rgb="FFFF8080"/>
      <rgbColor rgb="FF0066CC"/>
      <rgbColor rgb="FFCBD5E1"/>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F172A"/>
      <rgbColor rgb="FF333300"/>
      <rgbColor rgb="FF993300"/>
      <rgbColor rgb="FF993366"/>
      <rgbColor rgb="FF333399"/>
      <rgbColor rgb="FF1E293B"/>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pitchFamily="0" charset="1"/>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0"/>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120"/>
  </cols>
  <sheetData>
    <row r="1" customFormat="false" ht="17.35" hidden="false" customHeight="false" outlineLevel="0" collapsed="false">
      <c r="A1" s="2" t="s">
        <v>0</v>
      </c>
    </row>
    <row r="3" customFormat="false" ht="15" hidden="false" customHeight="false" outlineLevel="0" collapsed="false">
      <c r="A3" s="3" t="s">
        <v>1</v>
      </c>
    </row>
    <row r="4" customFormat="false" ht="15" hidden="false" customHeight="false" outlineLevel="0" collapsed="false">
      <c r="A4" s="4" t="s">
        <v>2</v>
      </c>
    </row>
    <row r="5" customFormat="false" ht="15" hidden="false" customHeight="false" outlineLevel="0" collapsed="false">
      <c r="A5" s="4" t="s">
        <v>3</v>
      </c>
    </row>
    <row r="6" customFormat="false" ht="23.85" hidden="false" customHeight="false" outlineLevel="0" collapsed="false">
      <c r="A6" s="4" t="s">
        <v>4</v>
      </c>
    </row>
    <row r="7" customFormat="false" ht="23.85" hidden="false" customHeight="false" outlineLevel="0" collapsed="false">
      <c r="A7" s="4" t="s">
        <v>5</v>
      </c>
    </row>
    <row r="8" customFormat="false" ht="15" hidden="false" customHeight="false" outlineLevel="0" collapsed="false">
      <c r="A8" s="4"/>
    </row>
    <row r="9" customFormat="false" ht="15" hidden="false" customHeight="false" outlineLevel="0" collapsed="false">
      <c r="A9" s="3" t="s">
        <v>6</v>
      </c>
    </row>
    <row r="10" customFormat="false" ht="15" hidden="false" customHeight="false" outlineLevel="0" collapsed="false">
      <c r="A10" s="4" t="s">
        <v>7</v>
      </c>
    </row>
    <row r="11" customFormat="false" ht="15" hidden="false" customHeight="false" outlineLevel="0" collapsed="false">
      <c r="A11" s="4" t="s">
        <v>8</v>
      </c>
    </row>
    <row r="12" customFormat="false" ht="15" hidden="false" customHeight="false" outlineLevel="0" collapsed="false">
      <c r="A12" s="4"/>
    </row>
    <row r="13" customFormat="false" ht="15" hidden="false" customHeight="false" outlineLevel="0" collapsed="false">
      <c r="A13" s="3" t="s">
        <v>9</v>
      </c>
    </row>
    <row r="14" customFormat="false" ht="15" hidden="false" customHeight="false" outlineLevel="0" collapsed="false">
      <c r="A14" s="4" t="s">
        <v>10</v>
      </c>
    </row>
    <row r="15" customFormat="false" ht="15" hidden="false" customHeight="false" outlineLevel="0" collapsed="false">
      <c r="A15" s="4"/>
    </row>
    <row r="16" customFormat="false" ht="15" hidden="false" customHeight="false" outlineLevel="0" collapsed="false">
      <c r="A16" s="3" t="s">
        <v>11</v>
      </c>
    </row>
    <row r="17" customFormat="false" ht="23.85" hidden="false" customHeight="false" outlineLevel="0" collapsed="false">
      <c r="A17" s="4" t="s">
        <v>12</v>
      </c>
    </row>
    <row r="18" customFormat="false" ht="15" hidden="false" customHeight="false" outlineLevel="0" collapsed="false">
      <c r="A18" s="4"/>
    </row>
    <row r="19" customFormat="false" ht="15" hidden="false" customHeight="false" outlineLevel="0" collapsed="false">
      <c r="A19" s="4" t="s">
        <v>13</v>
      </c>
    </row>
    <row r="20" customFormat="false" ht="15" hidden="false" customHeight="false" outlineLevel="0" collapsed="false">
      <c r="A20" s="4" t="s">
        <v>14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4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34"/>
    <col collapsed="false" customWidth="true" hidden="false" outlineLevel="0" max="2" min="2" style="1" width="16"/>
    <col collapsed="false" customWidth="true" hidden="false" outlineLevel="0" max="6" min="3" style="1" width="12"/>
    <col collapsed="false" customWidth="true" hidden="false" outlineLevel="0" max="7" min="7" style="1" width="8"/>
    <col collapsed="false" customWidth="true" hidden="false" outlineLevel="0" max="8" min="8" style="1" width="34"/>
    <col collapsed="false" customWidth="true" hidden="false" outlineLevel="0" max="9" min="9" style="1" width="14"/>
    <col collapsed="false" customWidth="true" hidden="false" outlineLevel="0" max="10" min="10" style="1" width="18"/>
    <col collapsed="false" customWidth="true" hidden="false" outlineLevel="0" max="11" min="11" style="1" width="12"/>
  </cols>
  <sheetData>
    <row r="1" customFormat="false" ht="17.35" hidden="false" customHeight="false" outlineLevel="0" collapsed="false">
      <c r="A1" s="2" t="s">
        <v>15</v>
      </c>
    </row>
    <row r="2" customFormat="false" ht="15" hidden="false" customHeight="false" outlineLevel="0" collapsed="false">
      <c r="A2" s="1" t="s">
        <v>16</v>
      </c>
    </row>
    <row r="3" customFormat="false" ht="15" hidden="false" customHeight="false" outlineLevel="0" collapsed="false">
      <c r="A3" s="1" t="s">
        <v>17</v>
      </c>
    </row>
    <row r="5" customFormat="false" ht="33.75" hidden="false" customHeight="true" outlineLevel="0" collapsed="false">
      <c r="A5" s="5" t="s">
        <v>18</v>
      </c>
      <c r="B5" s="5" t="s">
        <v>19</v>
      </c>
      <c r="C5" s="5" t="str">
        <f aca="false">IF(B6="","",B6)</f>
        <v>Receiving</v>
      </c>
      <c r="D5" s="5" t="str">
        <f aca="false">IF(B7="","",B7)</f>
        <v>Cutting</v>
      </c>
      <c r="E5" s="5" t="str">
        <f aca="false">IF(B8="","",B8)</f>
        <v>Welding</v>
      </c>
      <c r="F5" s="5" t="str">
        <f aca="false">IF(B9="","",B9)</f>
        <v>Painting</v>
      </c>
      <c r="G5" s="5" t="str">
        <f aca="false">IF(B10="","",B10)</f>
        <v>Shipping</v>
      </c>
      <c r="H5" s="5" t="str">
        <f aca="false">IF(B11="","",B11)</f>
        <v/>
      </c>
      <c r="I5" s="5" t="str">
        <f aca="false">IF(B12="","",B12)</f>
        <v/>
      </c>
      <c r="J5" s="5" t="str">
        <f aca="false">IF(B13="","",B13)</f>
        <v/>
      </c>
    </row>
    <row r="6" customFormat="false" ht="15" hidden="false" customHeight="false" outlineLevel="0" collapsed="false">
      <c r="A6" s="6" t="n">
        <v>1</v>
      </c>
      <c r="B6" s="7" t="s">
        <v>20</v>
      </c>
      <c r="C6" s="8"/>
      <c r="D6" s="9" t="n">
        <v>40</v>
      </c>
      <c r="E6" s="9"/>
      <c r="F6" s="9"/>
      <c r="G6" s="9" t="n">
        <v>2</v>
      </c>
      <c r="H6" s="9"/>
      <c r="I6" s="9"/>
      <c r="J6" s="9"/>
    </row>
    <row r="7" customFormat="false" ht="15" hidden="false" customHeight="false" outlineLevel="0" collapsed="false">
      <c r="A7" s="6" t="n">
        <v>2</v>
      </c>
      <c r="B7" s="7" t="s">
        <v>21</v>
      </c>
      <c r="C7" s="9"/>
      <c r="D7" s="8"/>
      <c r="E7" s="9" t="n">
        <v>35</v>
      </c>
      <c r="F7" s="9" t="n">
        <v>5</v>
      </c>
      <c r="G7" s="9"/>
      <c r="H7" s="9"/>
      <c r="I7" s="9"/>
      <c r="J7" s="9"/>
    </row>
    <row r="8" customFormat="false" ht="15" hidden="false" customHeight="false" outlineLevel="0" collapsed="false">
      <c r="A8" s="6" t="n">
        <v>3</v>
      </c>
      <c r="B8" s="7" t="s">
        <v>22</v>
      </c>
      <c r="C8" s="9"/>
      <c r="D8" s="9" t="n">
        <v>3</v>
      </c>
      <c r="E8" s="8"/>
      <c r="F8" s="9" t="n">
        <v>30</v>
      </c>
      <c r="G8" s="9"/>
      <c r="H8" s="9"/>
      <c r="I8" s="9"/>
      <c r="J8" s="9"/>
    </row>
    <row r="9" customFormat="false" ht="15" hidden="false" customHeight="false" outlineLevel="0" collapsed="false">
      <c r="A9" s="6" t="n">
        <v>4</v>
      </c>
      <c r="B9" s="7" t="s">
        <v>23</v>
      </c>
      <c r="C9" s="9"/>
      <c r="D9" s="9"/>
      <c r="E9" s="9"/>
      <c r="F9" s="8"/>
      <c r="G9" s="9" t="n">
        <v>30</v>
      </c>
      <c r="H9" s="9"/>
      <c r="I9" s="9"/>
      <c r="J9" s="9"/>
    </row>
    <row r="10" customFormat="false" ht="15" hidden="false" customHeight="false" outlineLevel="0" collapsed="false">
      <c r="A10" s="6" t="n">
        <v>5</v>
      </c>
      <c r="B10" s="7" t="s">
        <v>24</v>
      </c>
      <c r="C10" s="9" t="n">
        <v>1</v>
      </c>
      <c r="D10" s="9"/>
      <c r="E10" s="9"/>
      <c r="F10" s="9"/>
      <c r="G10" s="8"/>
      <c r="H10" s="9"/>
      <c r="I10" s="9"/>
      <c r="J10" s="9"/>
    </row>
    <row r="11" customFormat="false" ht="15" hidden="false" customHeight="false" outlineLevel="0" collapsed="false">
      <c r="A11" s="6" t="n">
        <v>6</v>
      </c>
      <c r="B11" s="7"/>
      <c r="C11" s="9"/>
      <c r="D11" s="9"/>
      <c r="E11" s="9"/>
      <c r="F11" s="9"/>
      <c r="G11" s="9"/>
      <c r="H11" s="8"/>
      <c r="I11" s="9"/>
      <c r="J11" s="9"/>
    </row>
    <row r="12" customFormat="false" ht="15" hidden="false" customHeight="false" outlineLevel="0" collapsed="false">
      <c r="A12" s="6" t="n">
        <v>7</v>
      </c>
      <c r="B12" s="7"/>
      <c r="C12" s="9"/>
      <c r="D12" s="9"/>
      <c r="E12" s="9"/>
      <c r="F12" s="9"/>
      <c r="G12" s="9"/>
      <c r="H12" s="9"/>
      <c r="I12" s="8"/>
      <c r="J12" s="9"/>
    </row>
    <row r="13" customFormat="false" ht="15" hidden="false" customHeight="false" outlineLevel="0" collapsed="false">
      <c r="A13" s="6" t="n">
        <v>8</v>
      </c>
      <c r="B13" s="7"/>
      <c r="C13" s="9"/>
      <c r="D13" s="9"/>
      <c r="E13" s="9"/>
      <c r="F13" s="9"/>
      <c r="G13" s="9"/>
      <c r="H13" s="9"/>
      <c r="I13" s="9"/>
      <c r="J13" s="8"/>
    </row>
    <row r="17" customFormat="false" ht="33.75" hidden="false" customHeight="true" outlineLevel="0" collapsed="false">
      <c r="A17" s="5" t="s">
        <v>25</v>
      </c>
      <c r="B17" s="5" t="s">
        <v>26</v>
      </c>
      <c r="C17" s="5" t="s">
        <v>27</v>
      </c>
      <c r="D17" s="5" t="s">
        <v>28</v>
      </c>
      <c r="E17" s="5" t="s">
        <v>29</v>
      </c>
      <c r="G17" s="1" t="s">
        <v>30</v>
      </c>
      <c r="H17" s="5" t="s">
        <v>31</v>
      </c>
      <c r="I17" s="5" t="s">
        <v>28</v>
      </c>
      <c r="J17" s="5" t="s">
        <v>32</v>
      </c>
    </row>
    <row r="18" customFormat="false" ht="15" hidden="false" customHeight="false" outlineLevel="0" collapsed="false">
      <c r="A18" s="10" t="str">
        <f aca="false">IF(OR($B$6="",$B$7=""),"",$B$6&amp;" - "&amp;$B$7)</f>
        <v>Receiving - Cutting</v>
      </c>
      <c r="B18" s="8" t="n">
        <f aca="false">IF(A18="","",N(D6))</f>
        <v>40</v>
      </c>
      <c r="C18" s="8" t="n">
        <f aca="false">IF(A18="","",N(C7))</f>
        <v>0</v>
      </c>
      <c r="D18" s="8" t="n">
        <f aca="false">IF(A18="","",B18+C18)</f>
        <v>40</v>
      </c>
      <c r="E18" s="8" t="n">
        <f aca="false">IF(D18="","",COUNTIF($D$18:$D$45,"&gt;"&amp;D18)+COUNTIF($D$18:D18,D18))</f>
        <v>1</v>
      </c>
      <c r="G18" s="6" t="n">
        <v>1</v>
      </c>
      <c r="H18" s="10" t="str">
        <f aca="false">IFERROR(INDEX($A$18:$A$45,MATCH(G18,$E$18:$E$45,0)),"")</f>
        <v>Receiving - Cutting</v>
      </c>
      <c r="I18" s="8" t="n">
        <f aca="false">IFERROR(INDEX($D$18:$D$45,MATCH(G18,$E$18:$E$45,0)),"")</f>
        <v>40</v>
      </c>
      <c r="J18" s="11" t="n">
        <f aca="false">IF(OR(I18="",SUM($D$18:$D$45)=0),"",I18/SUM($D$18:$D$45))</f>
        <v>0.273972602739726</v>
      </c>
    </row>
    <row r="19" customFormat="false" ht="15" hidden="false" customHeight="false" outlineLevel="0" collapsed="false">
      <c r="A19" s="10" t="str">
        <f aca="false">IF(OR($B$6="",$B$8=""),"",$B$6&amp;" - "&amp;$B$8)</f>
        <v>Receiving - Welding</v>
      </c>
      <c r="B19" s="8" t="n">
        <f aca="false">IF(A19="","",N(E6))</f>
        <v>0</v>
      </c>
      <c r="C19" s="8" t="n">
        <f aca="false">IF(A19="","",N(C8))</f>
        <v>0</v>
      </c>
      <c r="D19" s="8" t="n">
        <f aca="false">IF(A19="","",B19+C19)</f>
        <v>0</v>
      </c>
      <c r="E19" s="8" t="n">
        <f aca="false">IF(D19="","",COUNTIF($D$18:$D$45,"&gt;"&amp;D19)+COUNTIF($D$18:D19,D19))</f>
        <v>7</v>
      </c>
      <c r="G19" s="6" t="n">
        <v>2</v>
      </c>
      <c r="H19" s="10" t="str">
        <f aca="false">IFERROR(INDEX($A$18:$A$45,MATCH(G19,$E$18:$E$45,0)),"")</f>
        <v>Cutting - Welding</v>
      </c>
      <c r="I19" s="8" t="n">
        <f aca="false">IFERROR(INDEX($D$18:$D$45,MATCH(G19,$E$18:$E$45,0)),"")</f>
        <v>38</v>
      </c>
      <c r="J19" s="11" t="n">
        <f aca="false">IF(OR(I19="",SUM($D$18:$D$45)=0),"",I19/SUM($D$18:$D$45))</f>
        <v>0.26027397260274</v>
      </c>
    </row>
    <row r="20" customFormat="false" ht="15" hidden="false" customHeight="false" outlineLevel="0" collapsed="false">
      <c r="A20" s="10" t="str">
        <f aca="false">IF(OR($B$6="",$B$9=""),"",$B$6&amp;" - "&amp;$B$9)</f>
        <v>Receiving - Painting</v>
      </c>
      <c r="B20" s="8" t="n">
        <f aca="false">IF(A20="","",N(F6))</f>
        <v>0</v>
      </c>
      <c r="C20" s="8" t="n">
        <f aca="false">IF(A20="","",N(C9))</f>
        <v>0</v>
      </c>
      <c r="D20" s="8" t="n">
        <f aca="false">IF(A20="","",B20+C20)</f>
        <v>0</v>
      </c>
      <c r="E20" s="8" t="n">
        <f aca="false">IF(D20="","",COUNTIF($D$18:$D$45,"&gt;"&amp;D20)+COUNTIF($D$18:D20,D20))</f>
        <v>8</v>
      </c>
      <c r="G20" s="6" t="n">
        <v>3</v>
      </c>
      <c r="H20" s="10" t="str">
        <f aca="false">IFERROR(INDEX($A$18:$A$45,MATCH(G20,$E$18:$E$45,0)),"")</f>
        <v>Welding - Painting</v>
      </c>
      <c r="I20" s="8" t="n">
        <f aca="false">IFERROR(INDEX($D$18:$D$45,MATCH(G20,$E$18:$E$45,0)),"")</f>
        <v>30</v>
      </c>
      <c r="J20" s="11" t="n">
        <f aca="false">IF(OR(I20="",SUM($D$18:$D$45)=0),"",I20/SUM($D$18:$D$45))</f>
        <v>0.205479452054795</v>
      </c>
    </row>
    <row r="21" customFormat="false" ht="15" hidden="false" customHeight="false" outlineLevel="0" collapsed="false">
      <c r="A21" s="10" t="str">
        <f aca="false">IF(OR($B$6="",$B$10=""),"",$B$6&amp;" - "&amp;$B$10)</f>
        <v>Receiving - Shipping</v>
      </c>
      <c r="B21" s="8" t="n">
        <f aca="false">IF(A21="","",N(G6))</f>
        <v>2</v>
      </c>
      <c r="C21" s="8" t="n">
        <f aca="false">IF(A21="","",N(C10))</f>
        <v>1</v>
      </c>
      <c r="D21" s="8" t="n">
        <f aca="false">IF(A21="","",B21+C21)</f>
        <v>3</v>
      </c>
      <c r="E21" s="8" t="n">
        <f aca="false">IF(D21="","",COUNTIF($D$18:$D$45,"&gt;"&amp;D21)+COUNTIF($D$18:D21,D21))</f>
        <v>6</v>
      </c>
      <c r="G21" s="6" t="n">
        <v>4</v>
      </c>
      <c r="H21" s="10" t="str">
        <f aca="false">IFERROR(INDEX($A$18:$A$45,MATCH(G21,$E$18:$E$45,0)),"")</f>
        <v>Painting - Shipping</v>
      </c>
      <c r="I21" s="8" t="n">
        <f aca="false">IFERROR(INDEX($D$18:$D$45,MATCH(G21,$E$18:$E$45,0)),"")</f>
        <v>30</v>
      </c>
      <c r="J21" s="11" t="n">
        <f aca="false">IF(OR(I21="",SUM($D$18:$D$45)=0),"",I21/SUM($D$18:$D$45))</f>
        <v>0.205479452054795</v>
      </c>
    </row>
    <row r="22" customFormat="false" ht="15" hidden="false" customHeight="false" outlineLevel="0" collapsed="false">
      <c r="A22" s="10" t="str">
        <f aca="false">IF(OR($B$6="",$B$11=""),"",$B$6&amp;" - "&amp;$B$11)</f>
        <v/>
      </c>
      <c r="B22" s="8" t="str">
        <f aca="false">IF(A22="","",N(H6))</f>
        <v/>
      </c>
      <c r="C22" s="8" t="str">
        <f aca="false">IF(A22="","",N(C11))</f>
        <v/>
      </c>
      <c r="D22" s="8" t="str">
        <f aca="false">IF(A22="","",B22+C22)</f>
        <v/>
      </c>
      <c r="E22" s="8" t="str">
        <f aca="false">IF(D22="","",COUNTIF($D$18:$D$45,"&gt;"&amp;D22)+COUNTIF($D$18:D22,D22))</f>
        <v/>
      </c>
      <c r="G22" s="6" t="n">
        <v>5</v>
      </c>
      <c r="H22" s="10" t="str">
        <f aca="false">IFERROR(INDEX($A$18:$A$45,MATCH(G22,$E$18:$E$45,0)),"")</f>
        <v>Cutting - Painting</v>
      </c>
      <c r="I22" s="8" t="n">
        <f aca="false">IFERROR(INDEX($D$18:$D$45,MATCH(G22,$E$18:$E$45,0)),"")</f>
        <v>5</v>
      </c>
      <c r="J22" s="11" t="n">
        <f aca="false">IF(OR(I22="",SUM($D$18:$D$45)=0),"",I22/SUM($D$18:$D$45))</f>
        <v>0.0342465753424658</v>
      </c>
    </row>
    <row r="23" customFormat="false" ht="15" hidden="false" customHeight="false" outlineLevel="0" collapsed="false">
      <c r="A23" s="10" t="str">
        <f aca="false">IF(OR($B$6="",$B$12=""),"",$B$6&amp;" - "&amp;$B$12)</f>
        <v/>
      </c>
      <c r="B23" s="8" t="str">
        <f aca="false">IF(A23="","",N(I6))</f>
        <v/>
      </c>
      <c r="C23" s="8" t="str">
        <f aca="false">IF(A23="","",N(C12))</f>
        <v/>
      </c>
      <c r="D23" s="8" t="str">
        <f aca="false">IF(A23="","",B23+C23)</f>
        <v/>
      </c>
      <c r="E23" s="8" t="str">
        <f aca="false">IF(D23="","",COUNTIF($D$18:$D$45,"&gt;"&amp;D23)+COUNTIF($D$18:D23,D23))</f>
        <v/>
      </c>
      <c r="G23" s="6" t="n">
        <v>6</v>
      </c>
      <c r="H23" s="10" t="str">
        <f aca="false">IFERROR(INDEX($A$18:$A$45,MATCH(G23,$E$18:$E$45,0)),"")</f>
        <v>Receiving - Shipping</v>
      </c>
      <c r="I23" s="8" t="n">
        <f aca="false">IFERROR(INDEX($D$18:$D$45,MATCH(G23,$E$18:$E$45,0)),"")</f>
        <v>3</v>
      </c>
      <c r="J23" s="11" t="n">
        <f aca="false">IF(OR(I23="",SUM($D$18:$D$45)=0),"",I23/SUM($D$18:$D$45))</f>
        <v>0.0205479452054795</v>
      </c>
    </row>
    <row r="24" customFormat="false" ht="15" hidden="false" customHeight="false" outlineLevel="0" collapsed="false">
      <c r="A24" s="10" t="str">
        <f aca="false">IF(OR($B$6="",$B$13=""),"",$B$6&amp;" - "&amp;$B$13)</f>
        <v/>
      </c>
      <c r="B24" s="8" t="str">
        <f aca="false">IF(A24="","",N(J6))</f>
        <v/>
      </c>
      <c r="C24" s="8" t="str">
        <f aca="false">IF(A24="","",N(C13))</f>
        <v/>
      </c>
      <c r="D24" s="8" t="str">
        <f aca="false">IF(A24="","",B24+C24)</f>
        <v/>
      </c>
      <c r="E24" s="8" t="str">
        <f aca="false">IF(D24="","",COUNTIF($D$18:$D$45,"&gt;"&amp;D24)+COUNTIF($D$18:D24,D24))</f>
        <v/>
      </c>
      <c r="G24" s="6" t="n">
        <v>7</v>
      </c>
      <c r="H24" s="10" t="str">
        <f aca="false">IFERROR(INDEX($A$18:$A$45,MATCH(G24,$E$18:$E$45,0)),"")</f>
        <v>Receiving - Welding</v>
      </c>
      <c r="I24" s="8" t="n">
        <f aca="false">IFERROR(INDEX($D$18:$D$45,MATCH(G24,$E$18:$E$45,0)),"")</f>
        <v>0</v>
      </c>
      <c r="J24" s="11" t="n">
        <f aca="false">IF(OR(I24="",SUM($D$18:$D$45)=0),"",I24/SUM($D$18:$D$45))</f>
        <v>0</v>
      </c>
    </row>
    <row r="25" customFormat="false" ht="15" hidden="false" customHeight="false" outlineLevel="0" collapsed="false">
      <c r="A25" s="10" t="str">
        <f aca="false">IF(OR($B$7="",$B$8=""),"",$B$7&amp;" - "&amp;$B$8)</f>
        <v>Cutting - Welding</v>
      </c>
      <c r="B25" s="8" t="n">
        <f aca="false">IF(A25="","",N(E7))</f>
        <v>35</v>
      </c>
      <c r="C25" s="8" t="n">
        <f aca="false">IF(A25="","",N(D8))</f>
        <v>3</v>
      </c>
      <c r="D25" s="8" t="n">
        <f aca="false">IF(A25="","",B25+C25)</f>
        <v>38</v>
      </c>
      <c r="E25" s="8" t="n">
        <f aca="false">IF(D25="","",COUNTIF($D$18:$D$45,"&gt;"&amp;D25)+COUNTIF($D$18:D25,D25))</f>
        <v>2</v>
      </c>
      <c r="G25" s="6" t="n">
        <v>8</v>
      </c>
      <c r="H25" s="10" t="str">
        <f aca="false">IFERROR(INDEX($A$18:$A$45,MATCH(G25,$E$18:$E$45,0)),"")</f>
        <v>Receiving - Painting</v>
      </c>
      <c r="I25" s="8" t="n">
        <f aca="false">IFERROR(INDEX($D$18:$D$45,MATCH(G25,$E$18:$E$45,0)),"")</f>
        <v>0</v>
      </c>
      <c r="J25" s="11" t="n">
        <f aca="false">IF(OR(I25="",SUM($D$18:$D$45)=0),"",I25/SUM($D$18:$D$45))</f>
        <v>0</v>
      </c>
    </row>
    <row r="26" customFormat="false" ht="15" hidden="false" customHeight="false" outlineLevel="0" collapsed="false">
      <c r="A26" s="10" t="str">
        <f aca="false">IF(OR($B$7="",$B$9=""),"",$B$7&amp;" - "&amp;$B$9)</f>
        <v>Cutting - Painting</v>
      </c>
      <c r="B26" s="8" t="n">
        <f aca="false">IF(A26="","",N(F7))</f>
        <v>5</v>
      </c>
      <c r="C26" s="8" t="n">
        <f aca="false">IF(A26="","",N(D9))</f>
        <v>0</v>
      </c>
      <c r="D26" s="8" t="n">
        <f aca="false">IF(A26="","",B26+C26)</f>
        <v>5</v>
      </c>
      <c r="E26" s="8" t="n">
        <f aca="false">IF(D26="","",COUNTIF($D$18:$D$45,"&gt;"&amp;D26)+COUNTIF($D$18:D26,D26))</f>
        <v>5</v>
      </c>
      <c r="G26" s="6" t="n">
        <v>9</v>
      </c>
      <c r="H26" s="10" t="str">
        <f aca="false">IFERROR(INDEX($A$18:$A$45,MATCH(G26,$E$18:$E$45,0)),"")</f>
        <v>Cutting - Shipping</v>
      </c>
      <c r="I26" s="8" t="n">
        <f aca="false">IFERROR(INDEX($D$18:$D$45,MATCH(G26,$E$18:$E$45,0)),"")</f>
        <v>0</v>
      </c>
      <c r="J26" s="11" t="n">
        <f aca="false">IF(OR(I26="",SUM($D$18:$D$45)=0),"",I26/SUM($D$18:$D$45))</f>
        <v>0</v>
      </c>
    </row>
    <row r="27" customFormat="false" ht="15" hidden="false" customHeight="false" outlineLevel="0" collapsed="false">
      <c r="A27" s="10" t="str">
        <f aca="false">IF(OR($B$7="",$B$10=""),"",$B$7&amp;" - "&amp;$B$10)</f>
        <v>Cutting - Shipping</v>
      </c>
      <c r="B27" s="8" t="n">
        <f aca="false">IF(A27="","",N(G7))</f>
        <v>0</v>
      </c>
      <c r="C27" s="8" t="n">
        <f aca="false">IF(A27="","",N(D10))</f>
        <v>0</v>
      </c>
      <c r="D27" s="8" t="n">
        <f aca="false">IF(A27="","",B27+C27)</f>
        <v>0</v>
      </c>
      <c r="E27" s="8" t="n">
        <f aca="false">IF(D27="","",COUNTIF($D$18:$D$45,"&gt;"&amp;D27)+COUNTIF($D$18:D27,D27))</f>
        <v>9</v>
      </c>
      <c r="G27" s="6" t="n">
        <v>10</v>
      </c>
      <c r="H27" s="10" t="str">
        <f aca="false">IFERROR(INDEX($A$18:$A$45,MATCH(G27,$E$18:$E$45,0)),"")</f>
        <v>Welding - Shipping</v>
      </c>
      <c r="I27" s="8" t="n">
        <f aca="false">IFERROR(INDEX($D$18:$D$45,MATCH(G27,$E$18:$E$45,0)),"")</f>
        <v>0</v>
      </c>
      <c r="J27" s="11" t="n">
        <f aca="false">IF(OR(I27="",SUM($D$18:$D$45)=0),"",I27/SUM($D$18:$D$45))</f>
        <v>0</v>
      </c>
    </row>
    <row r="28" customFormat="false" ht="15" hidden="false" customHeight="false" outlineLevel="0" collapsed="false">
      <c r="A28" s="10" t="str">
        <f aca="false">IF(OR($B$7="",$B$11=""),"",$B$7&amp;" - "&amp;$B$11)</f>
        <v/>
      </c>
      <c r="B28" s="8" t="str">
        <f aca="false">IF(A28="","",N(H7))</f>
        <v/>
      </c>
      <c r="C28" s="8" t="str">
        <f aca="false">IF(A28="","",N(D11))</f>
        <v/>
      </c>
      <c r="D28" s="8" t="str">
        <f aca="false">IF(A28="","",B28+C28)</f>
        <v/>
      </c>
      <c r="E28" s="8" t="str">
        <f aca="false">IF(D28="","",COUNTIF($D$18:$D$45,"&gt;"&amp;D28)+COUNTIF($D$18:D28,D28))</f>
        <v/>
      </c>
    </row>
    <row r="29" customFormat="false" ht="15" hidden="false" customHeight="false" outlineLevel="0" collapsed="false">
      <c r="A29" s="10" t="str">
        <f aca="false">IF(OR($B$7="",$B$12=""),"",$B$7&amp;" - "&amp;$B$12)</f>
        <v/>
      </c>
      <c r="B29" s="8" t="str">
        <f aca="false">IF(A29="","",N(I7))</f>
        <v/>
      </c>
      <c r="C29" s="8" t="str">
        <f aca="false">IF(A29="","",N(D12))</f>
        <v/>
      </c>
      <c r="D29" s="8" t="str">
        <f aca="false">IF(A29="","",B29+C29)</f>
        <v/>
      </c>
      <c r="E29" s="8" t="str">
        <f aca="false">IF(D29="","",COUNTIF($D$18:$D$45,"&gt;"&amp;D29)+COUNTIF($D$18:D29,D29))</f>
        <v/>
      </c>
    </row>
    <row r="30" customFormat="false" ht="15" hidden="false" customHeight="false" outlineLevel="0" collapsed="false">
      <c r="A30" s="10" t="str">
        <f aca="false">IF(OR($B$7="",$B$13=""),"",$B$7&amp;" - "&amp;$B$13)</f>
        <v/>
      </c>
      <c r="B30" s="8" t="str">
        <f aca="false">IF(A30="","",N(J7))</f>
        <v/>
      </c>
      <c r="C30" s="8" t="str">
        <f aca="false">IF(A30="","",N(D13))</f>
        <v/>
      </c>
      <c r="D30" s="8" t="str">
        <f aca="false">IF(A30="","",B30+C30)</f>
        <v/>
      </c>
      <c r="E30" s="8" t="str">
        <f aca="false">IF(D30="","",COUNTIF($D$18:$D$45,"&gt;"&amp;D30)+COUNTIF($D$18:D30,D30))</f>
        <v/>
      </c>
    </row>
    <row r="31" customFormat="false" ht="15" hidden="false" customHeight="false" outlineLevel="0" collapsed="false">
      <c r="A31" s="10" t="str">
        <f aca="false">IF(OR($B$8="",$B$9=""),"",$B$8&amp;" - "&amp;$B$9)</f>
        <v>Welding - Painting</v>
      </c>
      <c r="B31" s="8" t="n">
        <f aca="false">IF(A31="","",N(F8))</f>
        <v>30</v>
      </c>
      <c r="C31" s="8" t="n">
        <f aca="false">IF(A31="","",N(E9))</f>
        <v>0</v>
      </c>
      <c r="D31" s="8" t="n">
        <f aca="false">IF(A31="","",B31+C31)</f>
        <v>30</v>
      </c>
      <c r="E31" s="8" t="n">
        <f aca="false">IF(D31="","",COUNTIF($D$18:$D$45,"&gt;"&amp;D31)+COUNTIF($D$18:D31,D31))</f>
        <v>3</v>
      </c>
    </row>
    <row r="32" customFormat="false" ht="15" hidden="false" customHeight="false" outlineLevel="0" collapsed="false">
      <c r="A32" s="10" t="str">
        <f aca="false">IF(OR($B$8="",$B$10=""),"",$B$8&amp;" - "&amp;$B$10)</f>
        <v>Welding - Shipping</v>
      </c>
      <c r="B32" s="8" t="n">
        <f aca="false">IF(A32="","",N(G8))</f>
        <v>0</v>
      </c>
      <c r="C32" s="8" t="n">
        <f aca="false">IF(A32="","",N(E10))</f>
        <v>0</v>
      </c>
      <c r="D32" s="8" t="n">
        <f aca="false">IF(A32="","",B32+C32)</f>
        <v>0</v>
      </c>
      <c r="E32" s="8" t="n">
        <f aca="false">IF(D32="","",COUNTIF($D$18:$D$45,"&gt;"&amp;D32)+COUNTIF($D$18:D32,D32))</f>
        <v>10</v>
      </c>
    </row>
    <row r="33" customFormat="false" ht="15" hidden="false" customHeight="false" outlineLevel="0" collapsed="false">
      <c r="A33" s="10" t="str">
        <f aca="false">IF(OR($B$8="",$B$11=""),"",$B$8&amp;" - "&amp;$B$11)</f>
        <v/>
      </c>
      <c r="B33" s="8" t="str">
        <f aca="false">IF(A33="","",N(H8))</f>
        <v/>
      </c>
      <c r="C33" s="8" t="str">
        <f aca="false">IF(A33="","",N(E11))</f>
        <v/>
      </c>
      <c r="D33" s="8" t="str">
        <f aca="false">IF(A33="","",B33+C33)</f>
        <v/>
      </c>
      <c r="E33" s="8" t="str">
        <f aca="false">IF(D33="","",COUNTIF($D$18:$D$45,"&gt;"&amp;D33)+COUNTIF($D$18:D33,D33))</f>
        <v/>
      </c>
    </row>
    <row r="34" customFormat="false" ht="15" hidden="false" customHeight="false" outlineLevel="0" collapsed="false">
      <c r="A34" s="10" t="str">
        <f aca="false">IF(OR($B$8="",$B$12=""),"",$B$8&amp;" - "&amp;$B$12)</f>
        <v/>
      </c>
      <c r="B34" s="8" t="str">
        <f aca="false">IF(A34="","",N(I8))</f>
        <v/>
      </c>
      <c r="C34" s="8" t="str">
        <f aca="false">IF(A34="","",N(E12))</f>
        <v/>
      </c>
      <c r="D34" s="8" t="str">
        <f aca="false">IF(A34="","",B34+C34)</f>
        <v/>
      </c>
      <c r="E34" s="8" t="str">
        <f aca="false">IF(D34="","",COUNTIF($D$18:$D$45,"&gt;"&amp;D34)+COUNTIF($D$18:D34,D34))</f>
        <v/>
      </c>
    </row>
    <row r="35" customFormat="false" ht="15" hidden="false" customHeight="false" outlineLevel="0" collapsed="false">
      <c r="A35" s="10" t="str">
        <f aca="false">IF(OR($B$8="",$B$13=""),"",$B$8&amp;" - "&amp;$B$13)</f>
        <v/>
      </c>
      <c r="B35" s="8" t="str">
        <f aca="false">IF(A35="","",N(J8))</f>
        <v/>
      </c>
      <c r="C35" s="8" t="str">
        <f aca="false">IF(A35="","",N(E13))</f>
        <v/>
      </c>
      <c r="D35" s="8" t="str">
        <f aca="false">IF(A35="","",B35+C35)</f>
        <v/>
      </c>
      <c r="E35" s="8" t="str">
        <f aca="false">IF(D35="","",COUNTIF($D$18:$D$45,"&gt;"&amp;D35)+COUNTIF($D$18:D35,D35))</f>
        <v/>
      </c>
    </row>
    <row r="36" customFormat="false" ht="15" hidden="false" customHeight="false" outlineLevel="0" collapsed="false">
      <c r="A36" s="10" t="str">
        <f aca="false">IF(OR($B$9="",$B$10=""),"",$B$9&amp;" - "&amp;$B$10)</f>
        <v>Painting - Shipping</v>
      </c>
      <c r="B36" s="8" t="n">
        <f aca="false">IF(A36="","",N(G9))</f>
        <v>30</v>
      </c>
      <c r="C36" s="8" t="n">
        <f aca="false">IF(A36="","",N(F10))</f>
        <v>0</v>
      </c>
      <c r="D36" s="8" t="n">
        <f aca="false">IF(A36="","",B36+C36)</f>
        <v>30</v>
      </c>
      <c r="E36" s="8" t="n">
        <f aca="false">IF(D36="","",COUNTIF($D$18:$D$45,"&gt;"&amp;D36)+COUNTIF($D$18:D36,D36))</f>
        <v>4</v>
      </c>
    </row>
    <row r="37" customFormat="false" ht="15" hidden="false" customHeight="false" outlineLevel="0" collapsed="false">
      <c r="A37" s="10" t="str">
        <f aca="false">IF(OR($B$9="",$B$11=""),"",$B$9&amp;" - "&amp;$B$11)</f>
        <v/>
      </c>
      <c r="B37" s="8" t="str">
        <f aca="false">IF(A37="","",N(H9))</f>
        <v/>
      </c>
      <c r="C37" s="8" t="str">
        <f aca="false">IF(A37="","",N(F11))</f>
        <v/>
      </c>
      <c r="D37" s="8" t="str">
        <f aca="false">IF(A37="","",B37+C37)</f>
        <v/>
      </c>
      <c r="E37" s="8" t="str">
        <f aca="false">IF(D37="","",COUNTIF($D$18:$D$45,"&gt;"&amp;D37)+COUNTIF($D$18:D37,D37))</f>
        <v/>
      </c>
    </row>
    <row r="38" customFormat="false" ht="15" hidden="false" customHeight="false" outlineLevel="0" collapsed="false">
      <c r="A38" s="10" t="str">
        <f aca="false">IF(OR($B$9="",$B$12=""),"",$B$9&amp;" - "&amp;$B$12)</f>
        <v/>
      </c>
      <c r="B38" s="8" t="str">
        <f aca="false">IF(A38="","",N(I9))</f>
        <v/>
      </c>
      <c r="C38" s="8" t="str">
        <f aca="false">IF(A38="","",N(F12))</f>
        <v/>
      </c>
      <c r="D38" s="8" t="str">
        <f aca="false">IF(A38="","",B38+C38)</f>
        <v/>
      </c>
      <c r="E38" s="8" t="str">
        <f aca="false">IF(D38="","",COUNTIF($D$18:$D$45,"&gt;"&amp;D38)+COUNTIF($D$18:D38,D38))</f>
        <v/>
      </c>
    </row>
    <row r="39" customFormat="false" ht="15" hidden="false" customHeight="false" outlineLevel="0" collapsed="false">
      <c r="A39" s="10" t="str">
        <f aca="false">IF(OR($B$9="",$B$13=""),"",$B$9&amp;" - "&amp;$B$13)</f>
        <v/>
      </c>
      <c r="B39" s="8" t="str">
        <f aca="false">IF(A39="","",N(J9))</f>
        <v/>
      </c>
      <c r="C39" s="8" t="str">
        <f aca="false">IF(A39="","",N(F13))</f>
        <v/>
      </c>
      <c r="D39" s="8" t="str">
        <f aca="false">IF(A39="","",B39+C39)</f>
        <v/>
      </c>
      <c r="E39" s="8" t="str">
        <f aca="false">IF(D39="","",COUNTIF($D$18:$D$45,"&gt;"&amp;D39)+COUNTIF($D$18:D39,D39))</f>
        <v/>
      </c>
    </row>
    <row r="40" customFormat="false" ht="15" hidden="false" customHeight="false" outlineLevel="0" collapsed="false">
      <c r="A40" s="10" t="str">
        <f aca="false">IF(OR($B$10="",$B$11=""),"",$B$10&amp;" - "&amp;$B$11)</f>
        <v/>
      </c>
      <c r="B40" s="8" t="str">
        <f aca="false">IF(A40="","",N(H10))</f>
        <v/>
      </c>
      <c r="C40" s="8" t="str">
        <f aca="false">IF(A40="","",N(G11))</f>
        <v/>
      </c>
      <c r="D40" s="8" t="str">
        <f aca="false">IF(A40="","",B40+C40)</f>
        <v/>
      </c>
      <c r="E40" s="8" t="str">
        <f aca="false">IF(D40="","",COUNTIF($D$18:$D$45,"&gt;"&amp;D40)+COUNTIF($D$18:D40,D40))</f>
        <v/>
      </c>
    </row>
    <row r="41" customFormat="false" ht="15" hidden="false" customHeight="false" outlineLevel="0" collapsed="false">
      <c r="A41" s="10" t="str">
        <f aca="false">IF(OR($B$10="",$B$12=""),"",$B$10&amp;" - "&amp;$B$12)</f>
        <v/>
      </c>
      <c r="B41" s="8" t="str">
        <f aca="false">IF(A41="","",N(I10))</f>
        <v/>
      </c>
      <c r="C41" s="8" t="str">
        <f aca="false">IF(A41="","",N(G12))</f>
        <v/>
      </c>
      <c r="D41" s="8" t="str">
        <f aca="false">IF(A41="","",B41+C41)</f>
        <v/>
      </c>
      <c r="E41" s="8" t="str">
        <f aca="false">IF(D41="","",COUNTIF($D$18:$D$45,"&gt;"&amp;D41)+COUNTIF($D$18:D41,D41))</f>
        <v/>
      </c>
    </row>
    <row r="42" customFormat="false" ht="15" hidden="false" customHeight="false" outlineLevel="0" collapsed="false">
      <c r="A42" s="10" t="str">
        <f aca="false">IF(OR($B$10="",$B$13=""),"",$B$10&amp;" - "&amp;$B$13)</f>
        <v/>
      </c>
      <c r="B42" s="8" t="str">
        <f aca="false">IF(A42="","",N(J10))</f>
        <v/>
      </c>
      <c r="C42" s="8" t="str">
        <f aca="false">IF(A42="","",N(G13))</f>
        <v/>
      </c>
      <c r="D42" s="8" t="str">
        <f aca="false">IF(A42="","",B42+C42)</f>
        <v/>
      </c>
      <c r="E42" s="8" t="str">
        <f aca="false">IF(D42="","",COUNTIF($D$18:$D$45,"&gt;"&amp;D42)+COUNTIF($D$18:D42,D42))</f>
        <v/>
      </c>
    </row>
    <row r="43" customFormat="false" ht="15" hidden="false" customHeight="false" outlineLevel="0" collapsed="false">
      <c r="A43" s="10" t="str">
        <f aca="false">IF(OR($B$11="",$B$12=""),"",$B$11&amp;" - "&amp;$B$12)</f>
        <v/>
      </c>
      <c r="B43" s="8" t="str">
        <f aca="false">IF(A43="","",N(I11))</f>
        <v/>
      </c>
      <c r="C43" s="8" t="str">
        <f aca="false">IF(A43="","",N(H12))</f>
        <v/>
      </c>
      <c r="D43" s="8" t="str">
        <f aca="false">IF(A43="","",B43+C43)</f>
        <v/>
      </c>
      <c r="E43" s="8" t="str">
        <f aca="false">IF(D43="","",COUNTIF($D$18:$D$45,"&gt;"&amp;D43)+COUNTIF($D$18:D43,D43))</f>
        <v/>
      </c>
    </row>
    <row r="44" customFormat="false" ht="15" hidden="false" customHeight="false" outlineLevel="0" collapsed="false">
      <c r="A44" s="10" t="str">
        <f aca="false">IF(OR($B$11="",$B$13=""),"",$B$11&amp;" - "&amp;$B$13)</f>
        <v/>
      </c>
      <c r="B44" s="8" t="str">
        <f aca="false">IF(A44="","",N(J11))</f>
        <v/>
      </c>
      <c r="C44" s="8" t="str">
        <f aca="false">IF(A44="","",N(H13))</f>
        <v/>
      </c>
      <c r="D44" s="8" t="str">
        <f aca="false">IF(A44="","",B44+C44)</f>
        <v/>
      </c>
      <c r="E44" s="8" t="str">
        <f aca="false">IF(D44="","",COUNTIF($D$18:$D$45,"&gt;"&amp;D44)+COUNTIF($D$18:D44,D44))</f>
        <v/>
      </c>
    </row>
    <row r="45" customFormat="false" ht="15" hidden="false" customHeight="false" outlineLevel="0" collapsed="false">
      <c r="A45" s="10" t="str">
        <f aca="false">IF(OR($B$12="",$B$13=""),"",$B$12&amp;" - "&amp;$B$13)</f>
        <v/>
      </c>
      <c r="B45" s="8" t="str">
        <f aca="false">IF(A45="","",N(J12))</f>
        <v/>
      </c>
      <c r="C45" s="8" t="str">
        <f aca="false">IF(A45="","",N(I13))</f>
        <v/>
      </c>
      <c r="D45" s="8" t="str">
        <f aca="false">IF(A45="","",B45+C45)</f>
        <v/>
      </c>
      <c r="E45" s="8" t="str">
        <f aca="false">IF(D45="","",COUNTIF($D$18:$D$45,"&gt;"&amp;D45)+COUNTIF($D$18:D45,D45))</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LibreOffice/26.8.0.3$Windows_X86_64 LibreOffice_project/bce0998afefdbc355585ca324285661a2170ba77</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2026-09-20T20:52:33Z</dcterms:created>
  <dc:creator>openpyxl</dc:creator>
  <dc:description/>
  <dc:language>es-AR</dc:language>
  <cp:lastModifiedBy/>
  <dcterms:modified xsi:type="dcterms:W3CDTF">2026-09-20T20:52:33Z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