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w to use" sheetId="1" state="visible" r:id="rId3"/>
    <sheet name="Allowances" sheetId="2" state="visible" r:id="rId4"/>
    <sheet name="Rest for effor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<sst xmlns="http://schemas.openxmlformats.org/spreadsheetml/2006/main" count="40" uniqueCount="40">
  <si>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Allowances and rest for effort</t>
  </si>
  <si>
    <t xml:space="preserve">How to use</t>
  </si>
  <si>
    <t xml:space="preserve">1. On the 'Allowances' sheet, fill in the percentage for each factor that applies to the workstation. Personal needs and basic fatigue come with example values.</t>
  </si>
  <si>
    <t xml:space="preserve">2. Enter the normal time of the task: the sheet calculates the standard time and the pieces per hour.</t>
  </si>
  <si>
    <t xml:space="preserve">3. If the work demands a lot of physical effort, on the 'Rest for effort' sheet enter the energy expenditure (kcal per minute) and the limit: the sheet tells you what fraction of the shift must be devoted to rest.</t>
  </si>
  <si>
    <t xml:space="preserve">4. Spread that rest over short, frequent breaks, not one long break.</t>
  </si>
  <si>
    <t xml:space="preserve">Formulas</t>
  </si>
  <si>
    <t xml:space="preserve">Standard time = normal time x (1 + total allowances / 100).</t>
  </si>
  <si>
    <t xml:space="preserve">R = (W - limit) / (W - 1.33), where 1.33 kcal/min is the resting energy expenditure. If W does not exceed the limit, no additional rest is needed.</t>
  </si>
  <si>
    <t xml:space="preserve">Colors</t>
  </si>
  <si>
    <t xml:space="preserve">Yellow: cells to fill in. Gray: formulas, do not touch.</t>
  </si>
  <si>
    <t xml:space="preserve">Source of the method</t>
  </si>
  <si>
    <t xml:space="preserve">Niebel and Freivalds, 'Ingeniería Industrial: Métodos, estándares y diseño del trabajo' (allowances and Murrell's formula); Camblong, Edreira and Nicolini (UNGS), 'Introducción al diseño y análisis del trabajo'. Personal needs (5%) and basic fatigue (4%) are the usual values the book gives; the rest of the example values entered are made up. See 'Fatigue and rest breaks' at LKaizeN.com.ar.</t>
  </si>
  <si>
    <t xml:space="preserve">The values entered are an example to show how it works: delete them and enter your own.</t>
  </si>
  <si>
    <t xml:space="preserve">Free spreadsheet from LKaizeN (LKaizeN.com.ar). Use it, adapt it and share it.</t>
  </si>
  <si>
    <t xml:space="preserve">Workstation allowances</t>
  </si>
  <si>
    <t xml:space="preserve">Fill in the ones that apply to the task and get the standard time.</t>
  </si>
  <si>
    <t xml:space="preserve">Factor</t>
  </si>
  <si>
    <t xml:space="preserve">Workstation description</t>
  </si>
  <si>
    <t xml:space="preserve">Allowance (%)</t>
  </si>
  <si>
    <t xml:space="preserve">Personal needs (constant)</t>
  </si>
  <si>
    <t xml:space="preserve">Basic fatigue (constant)</t>
  </si>
  <si>
    <t xml:space="preserve">Posture (standing, bent over, awkward)</t>
  </si>
  <si>
    <t xml:space="preserve">Force or lifting (weight and frequency)</t>
  </si>
  <si>
    <t xml:space="preserve">Lighting, temperature and noise</t>
  </si>
  <si>
    <t xml:space="preserve">Attention, mental strain, monotony</t>
  </si>
  <si>
    <t xml:space="preserve">Unavoidable process delays</t>
  </si>
  <si>
    <t xml:space="preserve">Other (specify)</t>
  </si>
  <si>
    <t xml:space="preserve">Total allowances (%)</t>
  </si>
  <si>
    <t xml:space="preserve">Normal task time (min)</t>
  </si>
  <si>
    <t xml:space="preserve">Standard time (min)</t>
  </si>
  <si>
    <t xml:space="preserve">Pieces per hour</t>
  </si>
  <si>
    <t xml:space="preserve">Rest for physical effort (Murrell's formula)</t>
  </si>
  <si>
    <t xml:space="preserve">For jobs with high energy expenditure.</t>
  </si>
  <si>
    <t xml:space="preserve">Energy expenditure during work, W (kcal/min)</t>
  </si>
  <si>
    <t xml:space="preserve">Reference limit (kcal/min)</t>
  </si>
  <si>
    <t xml:space="preserve">5.33 = average for men; 4 = average for women (Bink, 1962). These are population averages for sizing workstations, not for judging people.</t>
  </si>
  <si>
    <t xml:space="preserve">Shift length (min)</t>
  </si>
  <si>
    <t xml:space="preserve">Fraction of time for rest (R)</t>
  </si>
  <si>
    <t xml:space="preserve">Rest minutes per shift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</si>
</sst>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"/>
    <numFmt numFmtId="166" formatCode="0.000"/>
    <numFmt numFmtId="167" formatCode="0.00"/>
    <numFmt numFmtId="168" formatCode="0.0%"/>
    <numFmt numFmtId="169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i val="true"/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E293B"/>
        <bgColor rgb="FF0F172A"/>
      </patternFill>
    </fill>
    <fill>
      <patternFill patternType="solid">
        <fgColor rgb="FFE2E8F0"/>
        <bgColor rgb="FFCBD5E1"/>
      </patternFill>
    </fill>
    <fill>
      <patternFill patternType="solid">
        <fgColor rgb="FFFEF9C3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0"/>
  </cols>
  <sheetData>
    <row r="1" customFormat="false" ht="17.35" hidden="false" customHeight="false" outlineLevel="0" collapsed="false">
      <c r="A1" s="2" t="s">
        <v>0</v>
      </c>
    </row>
    <row r="3" customFormat="false" ht="15" hidden="false" customHeight="false" outlineLevel="0" collapsed="false">
      <c r="A3" s="3" t="s">
        <v>1</v>
      </c>
    </row>
    <row r="4" customFormat="false" ht="23.85" hidden="false" customHeight="false" outlineLevel="0" collapsed="false">
      <c r="A4" s="4" t="s">
        <v>2</v>
      </c>
    </row>
    <row r="5" customFormat="false" ht="15" hidden="false" customHeight="false" outlineLevel="0" collapsed="false">
      <c r="A5" s="4" t="s">
        <v>3</v>
      </c>
    </row>
    <row r="6" customFormat="false" ht="23.8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4" t="s">
        <v>7</v>
      </c>
    </row>
    <row r="11" customFormat="false" ht="23.8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4"/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4" t="s">
        <v>10</v>
      </c>
    </row>
    <row r="15" customFormat="false" ht="15" hidden="false" customHeight="false" outlineLevel="0" collapsed="false">
      <c r="A15" s="4"/>
    </row>
    <row r="16" customFormat="false" ht="15" hidden="false" customHeight="false" outlineLevel="0" collapsed="false">
      <c r="A16" s="3" t="s">
        <v>11</v>
      </c>
    </row>
    <row r="17" customFormat="false" ht="35.05" hidden="false" customHeight="false" outlineLevel="0" collapsed="false">
      <c r="A17" s="4" t="s">
        <v>12</v>
      </c>
    </row>
    <row r="18" customFormat="false" ht="15" hidden="false" customHeight="false" outlineLevel="0" collapsed="false">
      <c r="A18" s="4"/>
    </row>
    <row r="19" customFormat="false" ht="15" hidden="false" customHeight="false" outlineLevel="0" collapsed="false">
      <c r="A19" s="4" t="s">
        <v>13</v>
      </c>
    </row>
    <row r="20" customFormat="false" ht="15" hidden="false" customHeight="false" outlineLevel="0" collapsed="false">
      <c r="A20" s="4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44"/>
    <col collapsed="false" customWidth="true" hidden="false" outlineLevel="0" max="3" min="3" style="1" width="16"/>
  </cols>
  <sheetData>
    <row r="1" customFormat="false" ht="17.35" hidden="false" customHeight="false" outlineLevel="0" collapsed="false">
      <c r="A1" s="2" t="s">
        <v>15</v>
      </c>
    </row>
    <row r="2" customFormat="false" ht="15" hidden="false" customHeight="false" outlineLevel="0" collapsed="false">
      <c r="A2" s="1" t="s">
        <v>16</v>
      </c>
    </row>
    <row r="4" customFormat="false" ht="33.75" hidden="false" customHeight="true" outlineLevel="0" collapsed="false">
      <c r="A4" s="5" t="s">
        <v>17</v>
      </c>
      <c r="B4" s="5" t="s">
        <v>18</v>
      </c>
      <c r="C4" s="5" t="s">
        <v>19</v>
      </c>
    </row>
    <row r="5" customFormat="false" ht="15" hidden="false" customHeight="false" outlineLevel="0" collapsed="false">
      <c r="A5" s="6" t="s">
        <v>20</v>
      </c>
      <c r="B5" s="7"/>
      <c r="C5" s="8" t="n">
        <v>5</v>
      </c>
    </row>
    <row r="6" customFormat="false" ht="15" hidden="false" customHeight="false" outlineLevel="0" collapsed="false">
      <c r="A6" s="6" t="s">
        <v>21</v>
      </c>
      <c r="B6" s="7"/>
      <c r="C6" s="8" t="n">
        <v>4</v>
      </c>
    </row>
    <row r="7" customFormat="false" ht="15" hidden="false" customHeight="false" outlineLevel="0" collapsed="false">
      <c r="A7" s="6" t="s">
        <v>22</v>
      </c>
      <c r="B7" s="7"/>
      <c r="C7" s="8" t="n">
        <v>2</v>
      </c>
    </row>
    <row r="8" customFormat="false" ht="15" hidden="false" customHeight="false" outlineLevel="0" collapsed="false">
      <c r="A8" s="6" t="s">
        <v>23</v>
      </c>
      <c r="B8" s="7"/>
      <c r="C8" s="8"/>
    </row>
    <row r="9" customFormat="false" ht="15" hidden="false" customHeight="false" outlineLevel="0" collapsed="false">
      <c r="A9" s="6" t="s">
        <v>24</v>
      </c>
      <c r="B9" s="7"/>
      <c r="C9" s="8"/>
    </row>
    <row r="10" customFormat="false" ht="15" hidden="false" customHeight="false" outlineLevel="0" collapsed="false">
      <c r="A10" s="6" t="s">
        <v>25</v>
      </c>
      <c r="B10" s="7"/>
      <c r="C10" s="8"/>
    </row>
    <row r="11" customFormat="false" ht="15" hidden="false" customHeight="false" outlineLevel="0" collapsed="false">
      <c r="A11" s="6" t="s">
        <v>26</v>
      </c>
      <c r="B11" s="7"/>
      <c r="C11" s="8" t="n">
        <v>1</v>
      </c>
    </row>
    <row r="12" customFormat="false" ht="15" hidden="false" customHeight="false" outlineLevel="0" collapsed="false">
      <c r="A12" s="6" t="s">
        <v>27</v>
      </c>
      <c r="B12" s="7"/>
      <c r="C12" s="8"/>
    </row>
    <row r="13" customFormat="false" ht="15" hidden="false" customHeight="false" outlineLevel="0" collapsed="false">
      <c r="A13" s="9" t="s">
        <v>28</v>
      </c>
      <c r="C13" s="10" t="n">
        <f aca="false">SUM(C5:C12)</f>
        <v>12</v>
      </c>
    </row>
    <row r="15" customFormat="false" ht="15" hidden="false" customHeight="false" outlineLevel="0" collapsed="false">
      <c r="A15" s="9" t="s">
        <v>29</v>
      </c>
      <c r="C15" s="11" t="n">
        <v>1</v>
      </c>
    </row>
    <row r="16" customFormat="false" ht="15" hidden="false" customHeight="false" outlineLevel="0" collapsed="false">
      <c r="A16" s="9" t="s">
        <v>30</v>
      </c>
      <c r="C16" s="12" t="n">
        <f aca="false">IF(C15="","",C15*(1+C13/100))</f>
        <v>1.12</v>
      </c>
    </row>
    <row r="17" customFormat="false" ht="15" hidden="false" customHeight="false" outlineLevel="0" collapsed="false">
      <c r="A17" s="9" t="s">
        <v>31</v>
      </c>
      <c r="C17" s="13" t="n">
        <f aca="false">IF(OR(C16="",C16&lt;=0),"",60/C16)</f>
        <v>53.5714285714286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8"/>
    <col collapsed="false" customWidth="true" hidden="false" outlineLevel="0" max="2" min="2" style="1" width="14"/>
    <col collapsed="false" customWidth="true" hidden="false" outlineLevel="0" max="3" min="3" style="1" width="100"/>
  </cols>
  <sheetData>
    <row r="1" customFormat="false" ht="17.35" hidden="false" customHeight="false" outlineLevel="0" collapsed="false">
      <c r="A1" s="2" t="s">
        <v>32</v>
      </c>
    </row>
    <row r="2" customFormat="false" ht="15" hidden="false" customHeight="false" outlineLevel="0" collapsed="false">
      <c r="A2" s="1" t="s">
        <v>33</v>
      </c>
    </row>
    <row r="4" customFormat="false" ht="15" hidden="false" customHeight="false" outlineLevel="0" collapsed="false">
      <c r="A4" s="9" t="s">
        <v>34</v>
      </c>
      <c r="B4" s="14" t="n">
        <v>8.2</v>
      </c>
    </row>
    <row r="5" customFormat="false" ht="15" hidden="false" customHeight="false" outlineLevel="0" collapsed="false">
      <c r="A5" s="9" t="s">
        <v>35</v>
      </c>
      <c r="B5" s="14" t="n">
        <v>5.33</v>
      </c>
      <c r="C5" s="15" t="s">
        <v>36</v>
      </c>
    </row>
    <row r="6" customFormat="false" ht="15" hidden="false" customHeight="false" outlineLevel="0" collapsed="false">
      <c r="A6" s="9" t="s">
        <v>37</v>
      </c>
      <c r="B6" s="7" t="n">
        <v>480</v>
      </c>
    </row>
    <row r="8" customFormat="false" ht="15" hidden="false" customHeight="false" outlineLevel="0" collapsed="false">
      <c r="A8" s="9" t="s">
        <v>38</v>
      </c>
      <c r="B8" s="16" t="n">
        <f aca="false">IF(OR(B4="",B5=""),"",IF(OR(B4&lt;=B5,B4&lt;=1.33),0,(B4-B5)/(B4-1.33)))</f>
        <v>0.417758369723435</v>
      </c>
    </row>
    <row r="9" customFormat="false" ht="15" hidden="false" customHeight="false" outlineLevel="0" collapsed="false">
      <c r="A9" s="9" t="s">
        <v>39</v>
      </c>
      <c r="B9" s="17" t="n">
        <f aca="false">IF(B8="","",B8*B6)</f>
        <v>200.524017467249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2026-09-21T21:28:29Z</dcterms:created>
  <dc:creator>openpyxl</dc:creator>
  <dc:description/>
  <dc:language>es-AR</dc:language>
  <cp:lastModifiedBy/>
  <dcterms:modified xsi:type="dcterms:W3CDTF">2026-09-21T21:28:30Z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