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Flujo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<sst xmlns="http://schemas.openxmlformats.org/spreadsheetml/2006/main" count="34" uniqueCount="33">
  <si>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Matriz de flujos entre áreas</t>
  </si>
  <si>
    <t xml:space="preserve">Cómo se usa</t>
  </si>
  <si>
    <t xml:space="preserve">1. Anotá hasta 8 áreas o departamentos a distribuir.</t>
  </si>
  <si>
    <t xml:space="preserve">2. En la matriz, cargá cuánto material va de cada área a cada otra (en la misma unidad para todos: piezas, kilos o viajes por día).</t>
  </si>
  <si>
    <t xml:space="preserve">3. La planilla suma la ida y la vuelta de cada par y ordena las relaciones de mayor a menor flujo. Las áreas de los pares más fuertes son las que conviene ubicar más cerca.</t>
  </si>
  <si>
    <t xml:space="preserve">4. Los factores que no son flujo físico (seguridad, ruido, supervisión conjunta) hay que sumarlos a mano: la planilla solo mide flujo. Con este primer diagnóstico se sigue con el diagrama de relaciones y la elección del tipo de distribución.</t>
  </si>
  <si>
    <t xml:space="preserve">Fórmulas</t>
  </si>
  <si>
    <t xml:space="preserve">Flujo total de un par = flujo de ida + flujo de vuelta.</t>
  </si>
  <si>
    <t xml:space="preserve">Parte del flujo total = flujo del par / suma de los flujos de todos los pares.</t>
  </si>
  <si>
    <t xml:space="preserve">Colores</t>
  </si>
  <si>
    <t xml:space="preserve">Amarillo: celdas para completar. Gris: fórmulas, no se tocan.</t>
  </si>
  <si>
    <t xml:space="preserve">Fuente del método</t>
  </si>
  <si>
    <t xml:space="preserve">Meyers y Stephens, 'Diseño de instalaciones de manufactura y manejo de materiales' (método SLP), y Niebel y Freivalds, 'Ingeniería Industrial'. Los datos cargados son inventados. Ver 'Distribución de planta (layout)' en LKaizeN.com.ar.</t>
  </si>
  <si>
    <t xml:space="preserve">Los valores cargados son un ejemplo para mostrar cómo funciona: borralos y cargá los tuyos.</t>
  </si>
  <si>
    <t xml:space="preserve">Planilla gratuita de LKaizeN (LKaizeN.com.ar). Usala, adaptala y compartila.</t>
  </si>
  <si>
    <t xml:space="preserve">Matriz de flujos entre áreas (desde-hacia)</t>
  </si>
  <si>
    <t xml:space="preserve">Primer paso de un análisis de distribución de planta (SLP): cuánto material se mueve entre cada par de áreas.</t>
  </si>
  <si>
    <t xml:space="preserve">Cargá en cada casillero cuánto va del área de la fila al área de la columna (piezas, kilos o viajes por día, siempre la misma unidad).</t>
  </si>
  <si>
    <t xml:space="preserve">N°</t>
  </si>
  <si>
    <t xml:space="preserve">Área</t>
  </si>
  <si>
    <t xml:space="preserve">Recepción</t>
  </si>
  <si>
    <t xml:space="preserve">Corte</t>
  </si>
  <si>
    <t xml:space="preserve">Soldadura</t>
  </si>
  <si>
    <t xml:space="preserve">Pintura</t>
  </si>
  <si>
    <t xml:space="preserve">Despacho</t>
  </si>
  <si>
    <t xml:space="preserve">Par de áreas</t>
  </si>
  <si>
    <t xml:space="preserve">Flujo de ida</t>
  </si>
  <si>
    <t xml:space="preserve">Flujo de vuelta</t>
  </si>
  <si>
    <t xml:space="preserve">Flujo total</t>
  </si>
  <si>
    <t xml:space="preserve">Posición</t>
  </si>
  <si>
    <t xml:space="preserve">Orden</t>
  </si>
  <si>
    <t xml:space="preserve">Las relaciones más fuertes</t>
  </si>
  <si>
    <t xml:space="preserve">Parte del flujo 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</si>
</sst>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293B"/>
        <bgColor rgb="FF0F172A"/>
      </patternFill>
    </fill>
    <fill>
      <patternFill patternType="solid">
        <fgColor rgb="FFE2E8F0"/>
        <bgColor rgb="FFCBD5E1"/>
      </patternFill>
    </fill>
    <fill>
      <patternFill patternType="solid">
        <fgColor rgb="FFFEF9C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3" t="s">
        <v>4</v>
      </c>
    </row>
    <row r="7" customFormat="false" ht="23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2" t="s">
        <v>11</v>
      </c>
    </row>
    <row r="17" customFormat="false" ht="23.8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3" t="s">
        <v>13</v>
      </c>
    </row>
    <row r="20" customFormat="false" ht="15" hidden="false" customHeight="false" outlineLevel="0" collapsed="false">
      <c r="A20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6" min="3" style="0" width="12"/>
    <col collapsed="false" customWidth="true" hidden="false" outlineLevel="0" max="7" min="7" style="0" width="8"/>
    <col collapsed="false" customWidth="true" hidden="false" outlineLevel="0" max="8" min="8" style="0" width="34"/>
    <col collapsed="false" customWidth="true" hidden="false" outlineLevel="0" max="9" min="9" style="0" width="14"/>
    <col collapsed="false" customWidth="true" hidden="false" outlineLevel="0" max="10" min="10" style="0" width="18"/>
    <col collapsed="false" customWidth="true" hidden="false" outlineLevel="0" max="11" min="11" style="0" width="12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0" t="s">
        <v>16</v>
      </c>
    </row>
    <row r="3" customFormat="false" ht="15" hidden="false" customHeight="false" outlineLevel="0" collapsed="false">
      <c r="A3" s="0" t="s">
        <v>17</v>
      </c>
    </row>
    <row r="5" customFormat="false" ht="33.75" hidden="false" customHeight="true" outlineLevel="0" collapsed="false">
      <c r="A5" s="4" t="s">
        <v>18</v>
      </c>
      <c r="B5" s="4" t="s">
        <v>19</v>
      </c>
      <c r="C5" s="4" t="str">
        <f aca="false">IF(B6="","",B6)</f>
        <v>Recepción</v>
      </c>
      <c r="D5" s="4" t="str">
        <f aca="false">IF(B7="","",B7)</f>
        <v>Corte</v>
      </c>
      <c r="E5" s="4" t="str">
        <f aca="false">IF(B8="","",B8)</f>
        <v>Soldadura</v>
      </c>
      <c r="F5" s="4" t="str">
        <f aca="false">IF(B9="","",B9)</f>
        <v>Pintura</v>
      </c>
      <c r="G5" s="4" t="str">
        <f aca="false">IF(B10="","",B10)</f>
        <v>Despacho</v>
      </c>
      <c r="H5" s="4" t="str">
        <f aca="false">IF(B11="","",B11)</f>
        <v/>
      </c>
      <c r="I5" s="4" t="str">
        <f aca="false">IF(B12="","",B12)</f>
        <v/>
      </c>
      <c r="J5" s="4" t="str">
        <f aca="false">IF(B13="","",B13)</f>
        <v/>
      </c>
    </row>
    <row r="6" customFormat="false" ht="15" hidden="false" customHeight="false" outlineLevel="0" collapsed="false">
      <c r="A6" s="5" t="n">
        <v>1</v>
      </c>
      <c r="B6" s="6" t="s">
        <v>20</v>
      </c>
      <c r="C6" s="7"/>
      <c r="D6" s="8" t="n">
        <v>40</v>
      </c>
      <c r="E6" s="8"/>
      <c r="F6" s="8"/>
      <c r="G6" s="8" t="n">
        <v>2</v>
      </c>
      <c r="H6" s="8"/>
      <c r="I6" s="8"/>
      <c r="J6" s="8"/>
    </row>
    <row r="7" customFormat="false" ht="15" hidden="false" customHeight="false" outlineLevel="0" collapsed="false">
      <c r="A7" s="5" t="n">
        <v>2</v>
      </c>
      <c r="B7" s="6" t="s">
        <v>21</v>
      </c>
      <c r="C7" s="8"/>
      <c r="D7" s="7"/>
      <c r="E7" s="8" t="n">
        <v>35</v>
      </c>
      <c r="F7" s="8" t="n">
        <v>5</v>
      </c>
      <c r="G7" s="8"/>
      <c r="H7" s="8"/>
      <c r="I7" s="8"/>
      <c r="J7" s="8"/>
    </row>
    <row r="8" customFormat="false" ht="15" hidden="false" customHeight="false" outlineLevel="0" collapsed="false">
      <c r="A8" s="5" t="n">
        <v>3</v>
      </c>
      <c r="B8" s="6" t="s">
        <v>22</v>
      </c>
      <c r="C8" s="8"/>
      <c r="D8" s="8" t="n">
        <v>3</v>
      </c>
      <c r="E8" s="7"/>
      <c r="F8" s="8" t="n">
        <v>30</v>
      </c>
      <c r="G8" s="8"/>
      <c r="H8" s="8"/>
      <c r="I8" s="8"/>
      <c r="J8" s="8"/>
    </row>
    <row r="9" customFormat="false" ht="15" hidden="false" customHeight="false" outlineLevel="0" collapsed="false">
      <c r="A9" s="5" t="n">
        <v>4</v>
      </c>
      <c r="B9" s="6" t="s">
        <v>23</v>
      </c>
      <c r="C9" s="8"/>
      <c r="D9" s="8"/>
      <c r="E9" s="8"/>
      <c r="F9" s="7"/>
      <c r="G9" s="8" t="n">
        <v>30</v>
      </c>
      <c r="H9" s="8"/>
      <c r="I9" s="8"/>
      <c r="J9" s="8"/>
    </row>
    <row r="10" customFormat="false" ht="15" hidden="false" customHeight="false" outlineLevel="0" collapsed="false">
      <c r="A10" s="5" t="n">
        <v>5</v>
      </c>
      <c r="B10" s="6" t="s">
        <v>24</v>
      </c>
      <c r="C10" s="8" t="n">
        <v>1</v>
      </c>
      <c r="D10" s="8"/>
      <c r="E10" s="8"/>
      <c r="F10" s="8"/>
      <c r="G10" s="7"/>
      <c r="H10" s="8"/>
      <c r="I10" s="8"/>
      <c r="J10" s="8"/>
    </row>
    <row r="11" customFormat="false" ht="15" hidden="false" customHeight="false" outlineLevel="0" collapsed="false">
      <c r="A11" s="5" t="n">
        <v>6</v>
      </c>
      <c r="B11" s="6"/>
      <c r="C11" s="8"/>
      <c r="D11" s="8"/>
      <c r="E11" s="8"/>
      <c r="F11" s="8"/>
      <c r="G11" s="8"/>
      <c r="H11" s="7"/>
      <c r="I11" s="8"/>
      <c r="J11" s="8"/>
    </row>
    <row r="12" customFormat="false" ht="15" hidden="false" customHeight="false" outlineLevel="0" collapsed="false">
      <c r="A12" s="5" t="n">
        <v>7</v>
      </c>
      <c r="B12" s="6"/>
      <c r="C12" s="8"/>
      <c r="D12" s="8"/>
      <c r="E12" s="8"/>
      <c r="F12" s="8"/>
      <c r="G12" s="8"/>
      <c r="H12" s="8"/>
      <c r="I12" s="7"/>
      <c r="J12" s="8"/>
    </row>
    <row r="13" customFormat="false" ht="15" hidden="false" customHeight="false" outlineLevel="0" collapsed="false">
      <c r="A13" s="5" t="n">
        <v>8</v>
      </c>
      <c r="B13" s="6"/>
      <c r="C13" s="8"/>
      <c r="D13" s="8"/>
      <c r="E13" s="8"/>
      <c r="F13" s="8"/>
      <c r="G13" s="8"/>
      <c r="H13" s="8"/>
      <c r="I13" s="8"/>
      <c r="J13" s="7"/>
    </row>
    <row r="17" customFormat="false" ht="33.75" hidden="false" customHeight="true" outlineLevel="0" collapsed="false">
      <c r="A17" s="4" t="s">
        <v>25</v>
      </c>
      <c r="B17" s="4" t="s">
        <v>26</v>
      </c>
      <c r="C17" s="4" t="s">
        <v>27</v>
      </c>
      <c r="D17" s="4" t="s">
        <v>28</v>
      </c>
      <c r="E17" s="4" t="s">
        <v>29</v>
      </c>
      <c r="G17" s="0" t="s">
        <v>30</v>
      </c>
      <c r="H17" s="4" t="s">
        <v>31</v>
      </c>
      <c r="I17" s="4" t="s">
        <v>28</v>
      </c>
      <c r="J17" s="4" t="s">
        <v>32</v>
      </c>
    </row>
    <row r="18" customFormat="false" ht="15" hidden="false" customHeight="false" outlineLevel="0" collapsed="false">
      <c r="A18" s="9" t="str">
        <f aca="false">IF(OR($B$6="",$B$7=""),"",$B$6&amp;" - "&amp;$B$7)</f>
        <v>Recepción - Corte</v>
      </c>
      <c r="B18" s="7" t="n">
        <f aca="false">IF(A18="","",N(D6))</f>
        <v>40</v>
      </c>
      <c r="C18" s="7" t="n">
        <f aca="false">IF(A18="","",N(C7))</f>
        <v>0</v>
      </c>
      <c r="D18" s="7" t="n">
        <f aca="false">IF(A18="","",B18+C18)</f>
        <v>40</v>
      </c>
      <c r="E18" s="7" t="n">
        <f aca="false">IF(D18="","",COUNTIF($D$18:$D$45,"&gt;"&amp;D18)+COUNTIF($D$18:D18,D18))</f>
        <v>1</v>
      </c>
      <c r="G18" s="5" t="n">
        <v>1</v>
      </c>
      <c r="H18" s="9" t="str">
        <f aca="false">IFERROR(INDEX($A$18:$A$45,MATCH(G18,$E$18:$E$45,0)),"")</f>
        <v>Recepción - Corte</v>
      </c>
      <c r="I18" s="7" t="n">
        <f aca="false">IFERROR(INDEX($D$18:$D$45,MATCH(G18,$E$18:$E$45,0)),"")</f>
        <v>40</v>
      </c>
      <c r="J18" s="10" t="n">
        <f aca="false">IF(OR(I18="",SUM($D$18:$D$45)=0),"",I18/SUM($D$18:$D$45))</f>
        <v>0.273972602739726</v>
      </c>
    </row>
    <row r="19" customFormat="false" ht="15" hidden="false" customHeight="false" outlineLevel="0" collapsed="false">
      <c r="A19" s="9" t="str">
        <f aca="false">IF(OR($B$6="",$B$8=""),"",$B$6&amp;" - "&amp;$B$8)</f>
        <v>Recepción - Soldadura</v>
      </c>
      <c r="B19" s="7" t="n">
        <f aca="false">IF(A19="","",N(E6))</f>
        <v>0</v>
      </c>
      <c r="C19" s="7" t="n">
        <f aca="false">IF(A19="","",N(C8))</f>
        <v>0</v>
      </c>
      <c r="D19" s="7" t="n">
        <f aca="false">IF(A19="","",B19+C19)</f>
        <v>0</v>
      </c>
      <c r="E19" s="7" t="n">
        <f aca="false">IF(D19="","",COUNTIF($D$18:$D$45,"&gt;"&amp;D19)+COUNTIF($D$18:D19,D19))</f>
        <v>7</v>
      </c>
      <c r="G19" s="5" t="n">
        <v>2</v>
      </c>
      <c r="H19" s="9" t="str">
        <f aca="false">IFERROR(INDEX($A$18:$A$45,MATCH(G19,$E$18:$E$45,0)),"")</f>
        <v>Corte - Soldadura</v>
      </c>
      <c r="I19" s="7" t="n">
        <f aca="false">IFERROR(INDEX($D$18:$D$45,MATCH(G19,$E$18:$E$45,0)),"")</f>
        <v>38</v>
      </c>
      <c r="J19" s="10" t="n">
        <f aca="false">IF(OR(I19="",SUM($D$18:$D$45)=0),"",I19/SUM($D$18:$D$45))</f>
        <v>0.26027397260274</v>
      </c>
    </row>
    <row r="20" customFormat="false" ht="15" hidden="false" customHeight="false" outlineLevel="0" collapsed="false">
      <c r="A20" s="9" t="str">
        <f aca="false">IF(OR($B$6="",$B$9=""),"",$B$6&amp;" - "&amp;$B$9)</f>
        <v>Recepción - Pintura</v>
      </c>
      <c r="B20" s="7" t="n">
        <f aca="false">IF(A20="","",N(F6))</f>
        <v>0</v>
      </c>
      <c r="C20" s="7" t="n">
        <f aca="false">IF(A20="","",N(C9))</f>
        <v>0</v>
      </c>
      <c r="D20" s="7" t="n">
        <f aca="false">IF(A20="","",B20+C20)</f>
        <v>0</v>
      </c>
      <c r="E20" s="7" t="n">
        <f aca="false">IF(D20="","",COUNTIF($D$18:$D$45,"&gt;"&amp;D20)+COUNTIF($D$18:D20,D20))</f>
        <v>8</v>
      </c>
      <c r="G20" s="5" t="n">
        <v>3</v>
      </c>
      <c r="H20" s="9" t="str">
        <f aca="false">IFERROR(INDEX($A$18:$A$45,MATCH(G20,$E$18:$E$45,0)),"")</f>
        <v>Soldadura - Pintura</v>
      </c>
      <c r="I20" s="7" t="n">
        <f aca="false">IFERROR(INDEX($D$18:$D$45,MATCH(G20,$E$18:$E$45,0)),"")</f>
        <v>30</v>
      </c>
      <c r="J20" s="10" t="n">
        <f aca="false">IF(OR(I20="",SUM($D$18:$D$45)=0),"",I20/SUM($D$18:$D$45))</f>
        <v>0.205479452054795</v>
      </c>
    </row>
    <row r="21" customFormat="false" ht="15" hidden="false" customHeight="false" outlineLevel="0" collapsed="false">
      <c r="A21" s="9" t="str">
        <f aca="false">IF(OR($B$6="",$B$10=""),"",$B$6&amp;" - "&amp;$B$10)</f>
        <v>Recepción - Despacho</v>
      </c>
      <c r="B21" s="7" t="n">
        <f aca="false">IF(A21="","",N(G6))</f>
        <v>2</v>
      </c>
      <c r="C21" s="7" t="n">
        <f aca="false">IF(A21="","",N(C10))</f>
        <v>1</v>
      </c>
      <c r="D21" s="7" t="n">
        <f aca="false">IF(A21="","",B21+C21)</f>
        <v>3</v>
      </c>
      <c r="E21" s="7" t="n">
        <f aca="false">IF(D21="","",COUNTIF($D$18:$D$45,"&gt;"&amp;D21)+COUNTIF($D$18:D21,D21))</f>
        <v>6</v>
      </c>
      <c r="G21" s="5" t="n">
        <v>4</v>
      </c>
      <c r="H21" s="9" t="str">
        <f aca="false">IFERROR(INDEX($A$18:$A$45,MATCH(G21,$E$18:$E$45,0)),"")</f>
        <v>Pintura - Despacho</v>
      </c>
      <c r="I21" s="7" t="n">
        <f aca="false">IFERROR(INDEX($D$18:$D$45,MATCH(G21,$E$18:$E$45,0)),"")</f>
        <v>30</v>
      </c>
      <c r="J21" s="10" t="n">
        <f aca="false">IF(OR(I21="",SUM($D$18:$D$45)=0),"",I21/SUM($D$18:$D$45))</f>
        <v>0.205479452054795</v>
      </c>
    </row>
    <row r="22" customFormat="false" ht="15" hidden="false" customHeight="false" outlineLevel="0" collapsed="false">
      <c r="A22" s="9" t="str">
        <f aca="false">IF(OR($B$6="",$B$11=""),"",$B$6&amp;" - "&amp;$B$11)</f>
        <v/>
      </c>
      <c r="B22" s="7" t="str">
        <f aca="false">IF(A22="","",N(H6))</f>
        <v/>
      </c>
      <c r="C22" s="7" t="str">
        <f aca="false">IF(A22="","",N(C11))</f>
        <v/>
      </c>
      <c r="D22" s="7" t="str">
        <f aca="false">IF(A22="","",B22+C22)</f>
        <v/>
      </c>
      <c r="E22" s="7" t="str">
        <f aca="false">IF(D22="","",COUNTIF($D$18:$D$45,"&gt;"&amp;D22)+COUNTIF($D$18:D22,D22))</f>
        <v/>
      </c>
      <c r="G22" s="5" t="n">
        <v>5</v>
      </c>
      <c r="H22" s="9" t="str">
        <f aca="false">IFERROR(INDEX($A$18:$A$45,MATCH(G22,$E$18:$E$45,0)),"")</f>
        <v>Corte - Pintura</v>
      </c>
      <c r="I22" s="7" t="n">
        <f aca="false">IFERROR(INDEX($D$18:$D$45,MATCH(G22,$E$18:$E$45,0)),"")</f>
        <v>5</v>
      </c>
      <c r="J22" s="10" t="n">
        <f aca="false">IF(OR(I22="",SUM($D$18:$D$45)=0),"",I22/SUM($D$18:$D$45))</f>
        <v>0.0342465753424658</v>
      </c>
    </row>
    <row r="23" customFormat="false" ht="15" hidden="false" customHeight="false" outlineLevel="0" collapsed="false">
      <c r="A23" s="9" t="str">
        <f aca="false">IF(OR($B$6="",$B$12=""),"",$B$6&amp;" - "&amp;$B$12)</f>
        <v/>
      </c>
      <c r="B23" s="7" t="str">
        <f aca="false">IF(A23="","",N(I6))</f>
        <v/>
      </c>
      <c r="C23" s="7" t="str">
        <f aca="false">IF(A23="","",N(C12))</f>
        <v/>
      </c>
      <c r="D23" s="7" t="str">
        <f aca="false">IF(A23="","",B23+C23)</f>
        <v/>
      </c>
      <c r="E23" s="7" t="str">
        <f aca="false">IF(D23="","",COUNTIF($D$18:$D$45,"&gt;"&amp;D23)+COUNTIF($D$18:D23,D23))</f>
        <v/>
      </c>
      <c r="G23" s="5" t="n">
        <v>6</v>
      </c>
      <c r="H23" s="9" t="str">
        <f aca="false">IFERROR(INDEX($A$18:$A$45,MATCH(G23,$E$18:$E$45,0)),"")</f>
        <v>Recepción - Despacho</v>
      </c>
      <c r="I23" s="7" t="n">
        <f aca="false">IFERROR(INDEX($D$18:$D$45,MATCH(G23,$E$18:$E$45,0)),"")</f>
        <v>3</v>
      </c>
      <c r="J23" s="10" t="n">
        <f aca="false">IF(OR(I23="",SUM($D$18:$D$45)=0),"",I23/SUM($D$18:$D$45))</f>
        <v>0.0205479452054795</v>
      </c>
    </row>
    <row r="24" customFormat="false" ht="15" hidden="false" customHeight="false" outlineLevel="0" collapsed="false">
      <c r="A24" s="9" t="str">
        <f aca="false">IF(OR($B$6="",$B$13=""),"",$B$6&amp;" - "&amp;$B$13)</f>
        <v/>
      </c>
      <c r="B24" s="7" t="str">
        <f aca="false">IF(A24="","",N(J6))</f>
        <v/>
      </c>
      <c r="C24" s="7" t="str">
        <f aca="false">IF(A24="","",N(C13))</f>
        <v/>
      </c>
      <c r="D24" s="7" t="str">
        <f aca="false">IF(A24="","",B24+C24)</f>
        <v/>
      </c>
      <c r="E24" s="7" t="str">
        <f aca="false">IF(D24="","",COUNTIF($D$18:$D$45,"&gt;"&amp;D24)+COUNTIF($D$18:D24,D24))</f>
        <v/>
      </c>
      <c r="G24" s="5" t="n">
        <v>7</v>
      </c>
      <c r="H24" s="9" t="str">
        <f aca="false">IFERROR(INDEX($A$18:$A$45,MATCH(G24,$E$18:$E$45,0)),"")</f>
        <v>Recepción - Soldadura</v>
      </c>
      <c r="I24" s="7" t="n">
        <f aca="false">IFERROR(INDEX($D$18:$D$45,MATCH(G24,$E$18:$E$45,0)),"")</f>
        <v>0</v>
      </c>
      <c r="J24" s="10" t="n">
        <f aca="false">IF(OR(I24="",SUM($D$18:$D$45)=0),"",I24/SUM($D$18:$D$45))</f>
        <v>0</v>
      </c>
    </row>
    <row r="25" customFormat="false" ht="15" hidden="false" customHeight="false" outlineLevel="0" collapsed="false">
      <c r="A25" s="9" t="str">
        <f aca="false">IF(OR($B$7="",$B$8=""),"",$B$7&amp;" - "&amp;$B$8)</f>
        <v>Corte - Soldadura</v>
      </c>
      <c r="B25" s="7" t="n">
        <f aca="false">IF(A25="","",N(E7))</f>
        <v>35</v>
      </c>
      <c r="C25" s="7" t="n">
        <f aca="false">IF(A25="","",N(D8))</f>
        <v>3</v>
      </c>
      <c r="D25" s="7" t="n">
        <f aca="false">IF(A25="","",B25+C25)</f>
        <v>38</v>
      </c>
      <c r="E25" s="7" t="n">
        <f aca="false">IF(D25="","",COUNTIF($D$18:$D$45,"&gt;"&amp;D25)+COUNTIF($D$18:D25,D25))</f>
        <v>2</v>
      </c>
      <c r="G25" s="5" t="n">
        <v>8</v>
      </c>
      <c r="H25" s="9" t="str">
        <f aca="false">IFERROR(INDEX($A$18:$A$45,MATCH(G25,$E$18:$E$45,0)),"")</f>
        <v>Recepción - Pintura</v>
      </c>
      <c r="I25" s="7" t="n">
        <f aca="false">IFERROR(INDEX($D$18:$D$45,MATCH(G25,$E$18:$E$45,0)),"")</f>
        <v>0</v>
      </c>
      <c r="J25" s="10" t="n">
        <f aca="false">IF(OR(I25="",SUM($D$18:$D$45)=0),"",I25/SUM($D$18:$D$45))</f>
        <v>0</v>
      </c>
    </row>
    <row r="26" customFormat="false" ht="15" hidden="false" customHeight="false" outlineLevel="0" collapsed="false">
      <c r="A26" s="9" t="str">
        <f aca="false">IF(OR($B$7="",$B$9=""),"",$B$7&amp;" - "&amp;$B$9)</f>
        <v>Corte - Pintura</v>
      </c>
      <c r="B26" s="7" t="n">
        <f aca="false">IF(A26="","",N(F7))</f>
        <v>5</v>
      </c>
      <c r="C26" s="7" t="n">
        <f aca="false">IF(A26="","",N(D9))</f>
        <v>0</v>
      </c>
      <c r="D26" s="7" t="n">
        <f aca="false">IF(A26="","",B26+C26)</f>
        <v>5</v>
      </c>
      <c r="E26" s="7" t="n">
        <f aca="false">IF(D26="","",COUNTIF($D$18:$D$45,"&gt;"&amp;D26)+COUNTIF($D$18:D26,D26))</f>
        <v>5</v>
      </c>
      <c r="G26" s="5" t="n">
        <v>9</v>
      </c>
      <c r="H26" s="9" t="str">
        <f aca="false">IFERROR(INDEX($A$18:$A$45,MATCH(G26,$E$18:$E$45,0)),"")</f>
        <v>Corte - Despacho</v>
      </c>
      <c r="I26" s="7" t="n">
        <f aca="false">IFERROR(INDEX($D$18:$D$45,MATCH(G26,$E$18:$E$45,0)),"")</f>
        <v>0</v>
      </c>
      <c r="J26" s="10" t="n">
        <f aca="false">IF(OR(I26="",SUM($D$18:$D$45)=0),"",I26/SUM($D$18:$D$45))</f>
        <v>0</v>
      </c>
    </row>
    <row r="27" customFormat="false" ht="15" hidden="false" customHeight="false" outlineLevel="0" collapsed="false">
      <c r="A27" s="9" t="str">
        <f aca="false">IF(OR($B$7="",$B$10=""),"",$B$7&amp;" - "&amp;$B$10)</f>
        <v>Corte - Despacho</v>
      </c>
      <c r="B27" s="7" t="n">
        <f aca="false">IF(A27="","",N(G7))</f>
        <v>0</v>
      </c>
      <c r="C27" s="7" t="n">
        <f aca="false">IF(A27="","",N(D10))</f>
        <v>0</v>
      </c>
      <c r="D27" s="7" t="n">
        <f aca="false">IF(A27="","",B27+C27)</f>
        <v>0</v>
      </c>
      <c r="E27" s="7" t="n">
        <f aca="false">IF(D27="","",COUNTIF($D$18:$D$45,"&gt;"&amp;D27)+COUNTIF($D$18:D27,D27))</f>
        <v>9</v>
      </c>
      <c r="G27" s="5" t="n">
        <v>10</v>
      </c>
      <c r="H27" s="9" t="str">
        <f aca="false">IFERROR(INDEX($A$18:$A$45,MATCH(G27,$E$18:$E$45,0)),"")</f>
        <v>Soldadura - Despacho</v>
      </c>
      <c r="I27" s="7" t="n">
        <f aca="false">IFERROR(INDEX($D$18:$D$45,MATCH(G27,$E$18:$E$45,0)),"")</f>
        <v>0</v>
      </c>
      <c r="J27" s="10" t="n">
        <f aca="false">IF(OR(I27="",SUM($D$18:$D$45)=0),"",I27/SUM($D$18:$D$45))</f>
        <v>0</v>
      </c>
    </row>
    <row r="28" customFormat="false" ht="15" hidden="false" customHeight="false" outlineLevel="0" collapsed="false">
      <c r="A28" s="9" t="str">
        <f aca="false">IF(OR($B$7="",$B$11=""),"",$B$7&amp;" - "&amp;$B$11)</f>
        <v/>
      </c>
      <c r="B28" s="7" t="str">
        <f aca="false">IF(A28="","",N(H7))</f>
        <v/>
      </c>
      <c r="C28" s="7" t="str">
        <f aca="false">IF(A28="","",N(D11))</f>
        <v/>
      </c>
      <c r="D28" s="7" t="str">
        <f aca="false">IF(A28="","",B28+C28)</f>
        <v/>
      </c>
      <c r="E28" s="7" t="str">
        <f aca="false">IF(D28="","",COUNTIF($D$18:$D$45,"&gt;"&amp;D28)+COUNTIF($D$18:D28,D28))</f>
        <v/>
      </c>
    </row>
    <row r="29" customFormat="false" ht="15" hidden="false" customHeight="false" outlineLevel="0" collapsed="false">
      <c r="A29" s="9" t="str">
        <f aca="false">IF(OR($B$7="",$B$12=""),"",$B$7&amp;" - "&amp;$B$12)</f>
        <v/>
      </c>
      <c r="B29" s="7" t="str">
        <f aca="false">IF(A29="","",N(I7))</f>
        <v/>
      </c>
      <c r="C29" s="7" t="str">
        <f aca="false">IF(A29="","",N(D12))</f>
        <v/>
      </c>
      <c r="D29" s="7" t="str">
        <f aca="false">IF(A29="","",B29+C29)</f>
        <v/>
      </c>
      <c r="E29" s="7" t="str">
        <f aca="false">IF(D29="","",COUNTIF($D$18:$D$45,"&gt;"&amp;D29)+COUNTIF($D$18:D29,D29))</f>
        <v/>
      </c>
    </row>
    <row r="30" customFormat="false" ht="15" hidden="false" customHeight="false" outlineLevel="0" collapsed="false">
      <c r="A30" s="9" t="str">
        <f aca="false">IF(OR($B$7="",$B$13=""),"",$B$7&amp;" - "&amp;$B$13)</f>
        <v/>
      </c>
      <c r="B30" s="7" t="str">
        <f aca="false">IF(A30="","",N(J7))</f>
        <v/>
      </c>
      <c r="C30" s="7" t="str">
        <f aca="false">IF(A30="","",N(D13))</f>
        <v/>
      </c>
      <c r="D30" s="7" t="str">
        <f aca="false">IF(A30="","",B30+C30)</f>
        <v/>
      </c>
      <c r="E30" s="7" t="str">
        <f aca="false">IF(D30="","",COUNTIF($D$18:$D$45,"&gt;"&amp;D30)+COUNTIF($D$18:D30,D30))</f>
        <v/>
      </c>
    </row>
    <row r="31" customFormat="false" ht="15" hidden="false" customHeight="false" outlineLevel="0" collapsed="false">
      <c r="A31" s="9" t="str">
        <f aca="false">IF(OR($B$8="",$B$9=""),"",$B$8&amp;" - "&amp;$B$9)</f>
        <v>Soldadura - Pintura</v>
      </c>
      <c r="B31" s="7" t="n">
        <f aca="false">IF(A31="","",N(F8))</f>
        <v>30</v>
      </c>
      <c r="C31" s="7" t="n">
        <f aca="false">IF(A31="","",N(E9))</f>
        <v>0</v>
      </c>
      <c r="D31" s="7" t="n">
        <f aca="false">IF(A31="","",B31+C31)</f>
        <v>30</v>
      </c>
      <c r="E31" s="7" t="n">
        <f aca="false">IF(D31="","",COUNTIF($D$18:$D$45,"&gt;"&amp;D31)+COUNTIF($D$18:D31,D31))</f>
        <v>3</v>
      </c>
    </row>
    <row r="32" customFormat="false" ht="15" hidden="false" customHeight="false" outlineLevel="0" collapsed="false">
      <c r="A32" s="9" t="str">
        <f aca="false">IF(OR($B$8="",$B$10=""),"",$B$8&amp;" - "&amp;$B$10)</f>
        <v>Soldadura - Despacho</v>
      </c>
      <c r="B32" s="7" t="n">
        <f aca="false">IF(A32="","",N(G8))</f>
        <v>0</v>
      </c>
      <c r="C32" s="7" t="n">
        <f aca="false">IF(A32="","",N(E10))</f>
        <v>0</v>
      </c>
      <c r="D32" s="7" t="n">
        <f aca="false">IF(A32="","",B32+C32)</f>
        <v>0</v>
      </c>
      <c r="E32" s="7" t="n">
        <f aca="false">IF(D32="","",COUNTIF($D$18:$D$45,"&gt;"&amp;D32)+COUNTIF($D$18:D32,D32))</f>
        <v>10</v>
      </c>
    </row>
    <row r="33" customFormat="false" ht="15" hidden="false" customHeight="false" outlineLevel="0" collapsed="false">
      <c r="A33" s="9" t="str">
        <f aca="false">IF(OR($B$8="",$B$11=""),"",$B$8&amp;" - "&amp;$B$11)</f>
        <v/>
      </c>
      <c r="B33" s="7" t="str">
        <f aca="false">IF(A33="","",N(H8))</f>
        <v/>
      </c>
      <c r="C33" s="7" t="str">
        <f aca="false">IF(A33="","",N(E11))</f>
        <v/>
      </c>
      <c r="D33" s="7" t="str">
        <f aca="false">IF(A33="","",B33+C33)</f>
        <v/>
      </c>
      <c r="E33" s="7" t="str">
        <f aca="false">IF(D33="","",COUNTIF($D$18:$D$45,"&gt;"&amp;D33)+COUNTIF($D$18:D33,D33))</f>
        <v/>
      </c>
    </row>
    <row r="34" customFormat="false" ht="15" hidden="false" customHeight="false" outlineLevel="0" collapsed="false">
      <c r="A34" s="9" t="str">
        <f aca="false">IF(OR($B$8="",$B$12=""),"",$B$8&amp;" - "&amp;$B$12)</f>
        <v/>
      </c>
      <c r="B34" s="7" t="str">
        <f aca="false">IF(A34="","",N(I8))</f>
        <v/>
      </c>
      <c r="C34" s="7" t="str">
        <f aca="false">IF(A34="","",N(E12))</f>
        <v/>
      </c>
      <c r="D34" s="7" t="str">
        <f aca="false">IF(A34="","",B34+C34)</f>
        <v/>
      </c>
      <c r="E34" s="7" t="str">
        <f aca="false">IF(D34="","",COUNTIF($D$18:$D$45,"&gt;"&amp;D34)+COUNTIF($D$18:D34,D34))</f>
        <v/>
      </c>
    </row>
    <row r="35" customFormat="false" ht="15" hidden="false" customHeight="false" outlineLevel="0" collapsed="false">
      <c r="A35" s="9" t="str">
        <f aca="false">IF(OR($B$8="",$B$13=""),"",$B$8&amp;" - "&amp;$B$13)</f>
        <v/>
      </c>
      <c r="B35" s="7" t="str">
        <f aca="false">IF(A35="","",N(J8))</f>
        <v/>
      </c>
      <c r="C35" s="7" t="str">
        <f aca="false">IF(A35="","",N(E13))</f>
        <v/>
      </c>
      <c r="D35" s="7" t="str">
        <f aca="false">IF(A35="","",B35+C35)</f>
        <v/>
      </c>
      <c r="E35" s="7" t="str">
        <f aca="false">IF(D35="","",COUNTIF($D$18:$D$45,"&gt;"&amp;D35)+COUNTIF($D$18:D35,D35))</f>
        <v/>
      </c>
    </row>
    <row r="36" customFormat="false" ht="15" hidden="false" customHeight="false" outlineLevel="0" collapsed="false">
      <c r="A36" s="9" t="str">
        <f aca="false">IF(OR($B$9="",$B$10=""),"",$B$9&amp;" - "&amp;$B$10)</f>
        <v>Pintura - Despacho</v>
      </c>
      <c r="B36" s="7" t="n">
        <f aca="false">IF(A36="","",N(G9))</f>
        <v>30</v>
      </c>
      <c r="C36" s="7" t="n">
        <f aca="false">IF(A36="","",N(F10))</f>
        <v>0</v>
      </c>
      <c r="D36" s="7" t="n">
        <f aca="false">IF(A36="","",B36+C36)</f>
        <v>30</v>
      </c>
      <c r="E36" s="7" t="n">
        <f aca="false">IF(D36="","",COUNTIF($D$18:$D$45,"&gt;"&amp;D36)+COUNTIF($D$18:D36,D36))</f>
        <v>4</v>
      </c>
    </row>
    <row r="37" customFormat="false" ht="15" hidden="false" customHeight="false" outlineLevel="0" collapsed="false">
      <c r="A37" s="9" t="str">
        <f aca="false">IF(OR($B$9="",$B$11=""),"",$B$9&amp;" - "&amp;$B$11)</f>
        <v/>
      </c>
      <c r="B37" s="7" t="str">
        <f aca="false">IF(A37="","",N(H9))</f>
        <v/>
      </c>
      <c r="C37" s="7" t="str">
        <f aca="false">IF(A37="","",N(F11))</f>
        <v/>
      </c>
      <c r="D37" s="7" t="str">
        <f aca="false">IF(A37="","",B37+C37)</f>
        <v/>
      </c>
      <c r="E37" s="7" t="str">
        <f aca="false">IF(D37="","",COUNTIF($D$18:$D$45,"&gt;"&amp;D37)+COUNTIF($D$18:D37,D37))</f>
        <v/>
      </c>
    </row>
    <row r="38" customFormat="false" ht="15" hidden="false" customHeight="false" outlineLevel="0" collapsed="false">
      <c r="A38" s="9" t="str">
        <f aca="false">IF(OR($B$9="",$B$12=""),"",$B$9&amp;" - "&amp;$B$12)</f>
        <v/>
      </c>
      <c r="B38" s="7" t="str">
        <f aca="false">IF(A38="","",N(I9))</f>
        <v/>
      </c>
      <c r="C38" s="7" t="str">
        <f aca="false">IF(A38="","",N(F12))</f>
        <v/>
      </c>
      <c r="D38" s="7" t="str">
        <f aca="false">IF(A38="","",B38+C38)</f>
        <v/>
      </c>
      <c r="E38" s="7" t="str">
        <f aca="false">IF(D38="","",COUNTIF($D$18:$D$45,"&gt;"&amp;D38)+COUNTIF($D$18:D38,D38))</f>
        <v/>
      </c>
    </row>
    <row r="39" customFormat="false" ht="15" hidden="false" customHeight="false" outlineLevel="0" collapsed="false">
      <c r="A39" s="9" t="str">
        <f aca="false">IF(OR($B$9="",$B$13=""),"",$B$9&amp;" - "&amp;$B$13)</f>
        <v/>
      </c>
      <c r="B39" s="7" t="str">
        <f aca="false">IF(A39="","",N(J9))</f>
        <v/>
      </c>
      <c r="C39" s="7" t="str">
        <f aca="false">IF(A39="","",N(F13))</f>
        <v/>
      </c>
      <c r="D39" s="7" t="str">
        <f aca="false">IF(A39="","",B39+C39)</f>
        <v/>
      </c>
      <c r="E39" s="7" t="str">
        <f aca="false">IF(D39="","",COUNTIF($D$18:$D$45,"&gt;"&amp;D39)+COUNTIF($D$18:D39,D39))</f>
        <v/>
      </c>
    </row>
    <row r="40" customFormat="false" ht="15" hidden="false" customHeight="false" outlineLevel="0" collapsed="false">
      <c r="A40" s="9" t="str">
        <f aca="false">IF(OR($B$10="",$B$11=""),"",$B$10&amp;" - "&amp;$B$11)</f>
        <v/>
      </c>
      <c r="B40" s="7" t="str">
        <f aca="false">IF(A40="","",N(H10))</f>
        <v/>
      </c>
      <c r="C40" s="7" t="str">
        <f aca="false">IF(A40="","",N(G11))</f>
        <v/>
      </c>
      <c r="D40" s="7" t="str">
        <f aca="false">IF(A40="","",B40+C40)</f>
        <v/>
      </c>
      <c r="E40" s="7" t="str">
        <f aca="false">IF(D40="","",COUNTIF($D$18:$D$45,"&gt;"&amp;D40)+COUNTIF($D$18:D40,D40))</f>
        <v/>
      </c>
    </row>
    <row r="41" customFormat="false" ht="15" hidden="false" customHeight="false" outlineLevel="0" collapsed="false">
      <c r="A41" s="9" t="str">
        <f aca="false">IF(OR($B$10="",$B$12=""),"",$B$10&amp;" - "&amp;$B$12)</f>
        <v/>
      </c>
      <c r="B41" s="7" t="str">
        <f aca="false">IF(A41="","",N(I10))</f>
        <v/>
      </c>
      <c r="C41" s="7" t="str">
        <f aca="false">IF(A41="","",N(G12))</f>
        <v/>
      </c>
      <c r="D41" s="7" t="str">
        <f aca="false">IF(A41="","",B41+C41)</f>
        <v/>
      </c>
      <c r="E41" s="7" t="str">
        <f aca="false">IF(D41="","",COUNTIF($D$18:$D$45,"&gt;"&amp;D41)+COUNTIF($D$18:D41,D41))</f>
        <v/>
      </c>
    </row>
    <row r="42" customFormat="false" ht="15" hidden="false" customHeight="false" outlineLevel="0" collapsed="false">
      <c r="A42" s="9" t="str">
        <f aca="false">IF(OR($B$10="",$B$13=""),"",$B$10&amp;" - "&amp;$B$13)</f>
        <v/>
      </c>
      <c r="B42" s="7" t="str">
        <f aca="false">IF(A42="","",N(J10))</f>
        <v/>
      </c>
      <c r="C42" s="7" t="str">
        <f aca="false">IF(A42="","",N(G13))</f>
        <v/>
      </c>
      <c r="D42" s="7" t="str">
        <f aca="false">IF(A42="","",B42+C42)</f>
        <v/>
      </c>
      <c r="E42" s="7" t="str">
        <f aca="false">IF(D42="","",COUNTIF($D$18:$D$45,"&gt;"&amp;D42)+COUNTIF($D$18:D42,D42))</f>
        <v/>
      </c>
    </row>
    <row r="43" customFormat="false" ht="15" hidden="false" customHeight="false" outlineLevel="0" collapsed="false">
      <c r="A43" s="9" t="str">
        <f aca="false">IF(OR($B$11="",$B$12=""),"",$B$11&amp;" - "&amp;$B$12)</f>
        <v/>
      </c>
      <c r="B43" s="7" t="str">
        <f aca="false">IF(A43="","",N(I11))</f>
        <v/>
      </c>
      <c r="C43" s="7" t="str">
        <f aca="false">IF(A43="","",N(H12))</f>
        <v/>
      </c>
      <c r="D43" s="7" t="str">
        <f aca="false">IF(A43="","",B43+C43)</f>
        <v/>
      </c>
      <c r="E43" s="7" t="str">
        <f aca="false">IF(D43="","",COUNTIF($D$18:$D$45,"&gt;"&amp;D43)+COUNTIF($D$18:D43,D43))</f>
        <v/>
      </c>
    </row>
    <row r="44" customFormat="false" ht="15" hidden="false" customHeight="false" outlineLevel="0" collapsed="false">
      <c r="A44" s="9" t="str">
        <f aca="false">IF(OR($B$11="",$B$13=""),"",$B$11&amp;" - "&amp;$B$13)</f>
        <v/>
      </c>
      <c r="B44" s="7" t="str">
        <f aca="false">IF(A44="","",N(J11))</f>
        <v/>
      </c>
      <c r="C44" s="7" t="str">
        <f aca="false">IF(A44="","",N(H13))</f>
        <v/>
      </c>
      <c r="D44" s="7" t="str">
        <f aca="false">IF(A44="","",B44+C44)</f>
        <v/>
      </c>
      <c r="E44" s="7" t="str">
        <f aca="false">IF(D44="","",COUNTIF($D$18:$D$45,"&gt;"&amp;D44)+COUNTIF($D$18:D44,D44))</f>
        <v/>
      </c>
    </row>
    <row r="45" customFormat="false" ht="15" hidden="false" customHeight="false" outlineLevel="0" collapsed="false">
      <c r="A45" s="9" t="str">
        <f aca="false">IF(OR($B$12="",$B$13=""),"",$B$12&amp;" - "&amp;$B$13)</f>
        <v/>
      </c>
      <c r="B45" s="7" t="str">
        <f aca="false">IF(A45="","",N(J12))</f>
        <v/>
      </c>
      <c r="C45" s="7" t="str">
        <f aca="false">IF(A45="","",N(I13))</f>
        <v/>
      </c>
      <c r="D45" s="7" t="str">
        <f aca="false">IF(A45="","",B45+C45)</f>
        <v/>
      </c>
      <c r="E45" s="7" t="str">
        <f aca="false">IF(D45="","",COUNTIF($D$18:$D$45,"&gt;"&amp;D45)+COUNTIF($D$18:D45,D45))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2026-09-20T20:52:33Z</dcterms:created>
  <dc:creator>openpyxl</dc:creator>
  <dc:description/>
  <dc:language>es-AR</dc:language>
  <cp:lastModifiedBy/>
  <dcterms:modified xsi:type="dcterms:W3CDTF">2026-09-20T20:52:33Z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