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Takt y capacidad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<sst xmlns="http://schemas.openxmlformats.org/spreadsheetml/2006/main" count="39" uniqueCount="38">
  <si>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Takt time y capacidad por puesto</t>
  </si>
  <si>
    <t xml:space="preserve">Cómo se usa</t>
  </si>
  <si>
    <t xml:space="preserve">1. Cargá la duración del turno, los paros planificados (almuerzo, descansos, mantenimiento programado) y la demanda del período en la misma unidad.</t>
  </si>
  <si>
    <t xml:space="preserve">2. Cargá cada puesto con su tiempo de ciclo medido (promedio de varios ciclos).</t>
  </si>
  <si>
    <t xml:space="preserve">3. Mirá el takt time y, para cada puesto, si su ciclo está por encima (cuello de botella), por debajo (margen) o cerca (balanceado) del takt.</t>
  </si>
  <si>
    <t xml:space="preserve">4. Abajo aparece el cuello de botella, la capacidad de la línea y si alcanza para la demanda.</t>
  </si>
  <si>
    <t xml:space="preserve">Fórmulas</t>
  </si>
  <si>
    <t xml:space="preserve">Takt time = tiempo disponible / demanda.</t>
  </si>
  <si>
    <t xml:space="preserve">Capacidad del puesto = tiempo disponible / tiempo de ciclo. Utilización necesaria = demanda / capacidad.</t>
  </si>
  <si>
    <t xml:space="preserve">Capacidad de la línea = tiempo disponible / ciclo del puesto más lento.</t>
  </si>
  <si>
    <t xml:space="preserve">La tolerancia de 2% para 'balanceado' y el aviso de 90% de utilización son criterios de esta planilla, no de una fuente.</t>
  </si>
  <si>
    <t xml:space="preserve">Colores</t>
  </si>
  <si>
    <t xml:space="preserve">Amarillo: celdas para completar. Gris: fórmulas, no se tocan.</t>
  </si>
  <si>
    <t xml:space="preserve">Fuente del método</t>
  </si>
  <si>
    <t xml:space="preserve">Camblong, Edreira y Nicolini, 'Introducción al diseño y análisis del trabajo' (UNGS), y Niebel y Freivalds, 'Ingeniería Industrial'. Los valores cargados son inventados (una línea de piezas metálicas). Ver 'Takt time vs. tiempo de ciclo' y 'Capacidad de producción vs. demanda' en LKaizeN.com.ar.</t>
  </si>
  <si>
    <t xml:space="preserve">Los valores cargados son un ejemplo para mostrar cómo funciona: borralos y cargá los tuyos.</t>
  </si>
  <si>
    <t xml:space="preserve">Planilla gratuita de LKaizeN (LKaizeN.com.ar). Usala, adaptala y compartila.</t>
  </si>
  <si>
    <t xml:space="preserve">Compará el ritmo que pide el cliente con lo que puede dar cada puesto.</t>
  </si>
  <si>
    <t xml:space="preserve">Duración del turno o período (min)</t>
  </si>
  <si>
    <t xml:space="preserve">Paros planificados (min)</t>
  </si>
  <si>
    <t xml:space="preserve">Tiempo disponible (min)</t>
  </si>
  <si>
    <t xml:space="preserve">Demanda del período (unidades)</t>
  </si>
  <si>
    <t xml:space="preserve">Takt time (min por unidad)</t>
  </si>
  <si>
    <t xml:space="preserve">Puesto</t>
  </si>
  <si>
    <t xml:space="preserve">Tiempo de ciclo (min/unidad)</t>
  </si>
  <si>
    <t xml:space="preserve">Capacidad en el período (unidades)</t>
  </si>
  <si>
    <t xml:space="preserve">Utilización necesaria</t>
  </si>
  <si>
    <t xml:space="preserve">Ciclo contra takt</t>
  </si>
  <si>
    <t xml:space="preserve">Margen (unidades)</t>
  </si>
  <si>
    <t xml:space="preserve">Corte</t>
  </si>
  <si>
    <t xml:space="preserve">Soldadura</t>
  </si>
  <si>
    <t xml:space="preserve">Pulido</t>
  </si>
  <si>
    <t xml:space="preserve">Pintura</t>
  </si>
  <si>
    <t xml:space="preserve">Embalaje</t>
  </si>
  <si>
    <t xml:space="preserve">Cuello de botella (el puesto más lento)</t>
  </si>
  <si>
    <t xml:space="preserve">Capacidad de la línea (unidades)</t>
  </si>
  <si>
    <t xml:space="preserve">Utilización necesaria de la línea</t>
  </si>
  <si>
    <t xml:space="preserve">Conclusión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</si>
</sst>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0.000"/>
    <numFmt numFmtId="167" formatCode="0.00"/>
    <numFmt numFmtId="168" formatCode="0.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ECAC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3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/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2" t="s">
        <v>13</v>
      </c>
    </row>
    <row r="19" customFormat="false" ht="35.05" hidden="false" customHeight="false" outlineLevel="0" collapsed="false">
      <c r="A19" s="3" t="s">
        <v>14</v>
      </c>
    </row>
    <row r="20" customFormat="false" ht="15" hidden="false" customHeight="false" outlineLevel="0" collapsed="false">
      <c r="A20" s="3"/>
    </row>
    <row r="21" customFormat="false" ht="15" hidden="false" customHeight="false" outlineLevel="0" collapsed="false">
      <c r="A21" s="3" t="s">
        <v>15</v>
      </c>
    </row>
    <row r="22" customFormat="false" ht="15" hidden="false" customHeight="false" outlineLevel="0" collapsed="false">
      <c r="A22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22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17</v>
      </c>
    </row>
    <row r="3" customFormat="false" ht="15" hidden="false" customHeight="false" outlineLevel="0" collapsed="false">
      <c r="A3" s="4" t="s">
        <v>18</v>
      </c>
      <c r="B3" s="5" t="n">
        <v>480</v>
      </c>
    </row>
    <row r="4" customFormat="false" ht="15" hidden="false" customHeight="false" outlineLevel="0" collapsed="false">
      <c r="A4" s="4" t="s">
        <v>19</v>
      </c>
      <c r="B4" s="5" t="n">
        <v>0</v>
      </c>
    </row>
    <row r="5" customFormat="false" ht="15" hidden="false" customHeight="false" outlineLevel="0" collapsed="false">
      <c r="A5" s="4" t="s">
        <v>20</v>
      </c>
      <c r="B5" s="6" t="n">
        <f aca="false">B3-B4</f>
        <v>480</v>
      </c>
    </row>
    <row r="6" customFormat="false" ht="15" hidden="false" customHeight="false" outlineLevel="0" collapsed="false">
      <c r="A6" s="4" t="s">
        <v>21</v>
      </c>
      <c r="B6" s="5" t="n">
        <v>110</v>
      </c>
    </row>
    <row r="7" customFormat="false" ht="15" hidden="false" customHeight="false" outlineLevel="0" collapsed="false">
      <c r="A7" s="4" t="s">
        <v>22</v>
      </c>
      <c r="B7" s="7" t="n">
        <f aca="false">IF(OR(B6="",B6&lt;=0),"",B5/B6)</f>
        <v>4.36363636363636</v>
      </c>
    </row>
    <row r="10" customFormat="false" ht="33.75" hidden="false" customHeight="true" outlineLevel="0" collapsed="false">
      <c r="A10" s="8" t="s">
        <v>23</v>
      </c>
      <c r="B10" s="8" t="s">
        <v>24</v>
      </c>
      <c r="C10" s="8" t="s">
        <v>25</v>
      </c>
      <c r="D10" s="8" t="s">
        <v>26</v>
      </c>
      <c r="E10" s="8" t="s">
        <v>27</v>
      </c>
      <c r="F10" s="8" t="s">
        <v>28</v>
      </c>
    </row>
    <row r="11" customFormat="false" ht="15" hidden="false" customHeight="false" outlineLevel="0" collapsed="false">
      <c r="A11" s="5" t="s">
        <v>29</v>
      </c>
      <c r="B11" s="9" t="n">
        <v>2.5</v>
      </c>
      <c r="C11" s="6" t="n">
        <f aca="false">IF(OR(B11="",B11&lt;=0),"",$B$5/B11)</f>
        <v>192</v>
      </c>
      <c r="D11" s="10" t="n">
        <f aca="false">IF(OR(C11="",$B$6=""),"",$B$6/C11)</f>
        <v>0.572916666666667</v>
      </c>
      <c r="E11" s="11" t="str">
        <f aca="false">IF(OR(B11="",$B$7=""),"",IF(B11&gt;$B$7*1.02,"Mayor que el takt",IF(B11&lt;$B$7*0.98,"Menor que el takt","Balanceado")))</f>
        <v>Menor que el takt</v>
      </c>
      <c r="F11" s="6" t="n">
        <f aca="false">IF(C11="","",C11-$B$6)</f>
        <v>82</v>
      </c>
    </row>
    <row r="12" customFormat="false" ht="15" hidden="false" customHeight="false" outlineLevel="0" collapsed="false">
      <c r="A12" s="5" t="s">
        <v>30</v>
      </c>
      <c r="B12" s="9" t="n">
        <v>4</v>
      </c>
      <c r="C12" s="6" t="n">
        <f aca="false">IF(OR(B12="",B12&lt;=0),"",$B$5/B12)</f>
        <v>120</v>
      </c>
      <c r="D12" s="10" t="n">
        <f aca="false">IF(OR(C12="",$B$6=""),"",$B$6/C12)</f>
        <v>0.916666666666667</v>
      </c>
      <c r="E12" s="11" t="str">
        <f aca="false">IF(OR(B12="",$B$7=""),"",IF(B12&gt;$B$7*1.02,"Mayor que el takt",IF(B12&lt;$B$7*0.98,"Menor que el takt","Balanceado")))</f>
        <v>Menor que el takt</v>
      </c>
      <c r="F12" s="6" t="n">
        <f aca="false">IF(C12="","",C12-$B$6)</f>
        <v>10</v>
      </c>
    </row>
    <row r="13" customFormat="false" ht="15" hidden="false" customHeight="false" outlineLevel="0" collapsed="false">
      <c r="A13" s="5" t="s">
        <v>31</v>
      </c>
      <c r="B13" s="9" t="n">
        <v>3</v>
      </c>
      <c r="C13" s="6" t="n">
        <f aca="false">IF(OR(B13="",B13&lt;=0),"",$B$5/B13)</f>
        <v>160</v>
      </c>
      <c r="D13" s="10" t="n">
        <f aca="false">IF(OR(C13="",$B$6=""),"",$B$6/C13)</f>
        <v>0.6875</v>
      </c>
      <c r="E13" s="11" t="str">
        <f aca="false">IF(OR(B13="",$B$7=""),"",IF(B13&gt;$B$7*1.02,"Mayor que el takt",IF(B13&lt;$B$7*0.98,"Menor que el takt","Balanceado")))</f>
        <v>Menor que el takt</v>
      </c>
      <c r="F13" s="6" t="n">
        <f aca="false">IF(C13="","",C13-$B$6)</f>
        <v>50</v>
      </c>
    </row>
    <row r="14" customFormat="false" ht="15" hidden="false" customHeight="false" outlineLevel="0" collapsed="false">
      <c r="A14" s="5" t="s">
        <v>32</v>
      </c>
      <c r="B14" s="9" t="n">
        <v>3.5</v>
      </c>
      <c r="C14" s="6" t="n">
        <f aca="false">IF(OR(B14="",B14&lt;=0),"",$B$5/B14)</f>
        <v>137.142857142857</v>
      </c>
      <c r="D14" s="10" t="n">
        <f aca="false">IF(OR(C14="",$B$6=""),"",$B$6/C14)</f>
        <v>0.802083333333333</v>
      </c>
      <c r="E14" s="11" t="str">
        <f aca="false">IF(OR(B14="",$B$7=""),"",IF(B14&gt;$B$7*1.02,"Mayor que el takt",IF(B14&lt;$B$7*0.98,"Menor que el takt","Balanceado")))</f>
        <v>Menor que el takt</v>
      </c>
      <c r="F14" s="6" t="n">
        <f aca="false">IF(C14="","",C14-$B$6)</f>
        <v>27.1428571428571</v>
      </c>
    </row>
    <row r="15" customFormat="false" ht="15" hidden="false" customHeight="false" outlineLevel="0" collapsed="false">
      <c r="A15" s="5" t="s">
        <v>33</v>
      </c>
      <c r="B15" s="9" t="n">
        <v>1.5</v>
      </c>
      <c r="C15" s="6" t="n">
        <f aca="false">IF(OR(B15="",B15&lt;=0),"",$B$5/B15)</f>
        <v>320</v>
      </c>
      <c r="D15" s="10" t="n">
        <f aca="false">IF(OR(C15="",$B$6=""),"",$B$6/C15)</f>
        <v>0.34375</v>
      </c>
      <c r="E15" s="11" t="str">
        <f aca="false">IF(OR(B15="",$B$7=""),"",IF(B15&gt;$B$7*1.02,"Mayor que el takt",IF(B15&lt;$B$7*0.98,"Menor que el takt","Balanceado")))</f>
        <v>Menor que el takt</v>
      </c>
      <c r="F15" s="6" t="n">
        <f aca="false">IF(C15="","",C15-$B$6)</f>
        <v>210</v>
      </c>
    </row>
    <row r="16" customFormat="false" ht="15" hidden="false" customHeight="false" outlineLevel="0" collapsed="false">
      <c r="A16" s="5"/>
      <c r="B16" s="9"/>
      <c r="C16" s="6" t="str">
        <f aca="false">IF(OR(B16="",B16&lt;=0),"",$B$5/B16)</f>
        <v/>
      </c>
      <c r="D16" s="10" t="str">
        <f aca="false">IF(OR(C16="",$B$6=""),"",$B$6/C16)</f>
        <v/>
      </c>
      <c r="E16" s="11" t="str">
        <f aca="false">IF(OR(B16="",$B$7=""),"",IF(B16&gt;$B$7*1.02,"Mayor que el takt",IF(B16&lt;$B$7*0.98,"Menor que el takt","Balanceado")))</f>
        <v/>
      </c>
      <c r="F16" s="6" t="str">
        <f aca="false">IF(C16="","",C16-$B$6)</f>
        <v/>
      </c>
    </row>
    <row r="17" customFormat="false" ht="15" hidden="false" customHeight="false" outlineLevel="0" collapsed="false">
      <c r="A17" s="5"/>
      <c r="B17" s="9"/>
      <c r="C17" s="6" t="str">
        <f aca="false">IF(OR(B17="",B17&lt;=0),"",$B$5/B17)</f>
        <v/>
      </c>
      <c r="D17" s="10" t="str">
        <f aca="false">IF(OR(C17="",$B$6=""),"",$B$6/C17)</f>
        <v/>
      </c>
      <c r="E17" s="11" t="str">
        <f aca="false">IF(OR(B17="",$B$7=""),"",IF(B17&gt;$B$7*1.02,"Mayor que el takt",IF(B17&lt;$B$7*0.98,"Menor que el takt","Balanceado")))</f>
        <v/>
      </c>
      <c r="F17" s="6" t="str">
        <f aca="false">IF(C17="","",C17-$B$6)</f>
        <v/>
      </c>
    </row>
    <row r="18" customFormat="false" ht="15" hidden="false" customHeight="false" outlineLevel="0" collapsed="false">
      <c r="A18" s="5"/>
      <c r="B18" s="9"/>
      <c r="C18" s="6" t="str">
        <f aca="false">IF(OR(B18="",B18&lt;=0),"",$B$5/B18)</f>
        <v/>
      </c>
      <c r="D18" s="10" t="str">
        <f aca="false">IF(OR(C18="",$B$6=""),"",$B$6/C18)</f>
        <v/>
      </c>
      <c r="E18" s="11" t="str">
        <f aca="false">IF(OR(B18="",$B$7=""),"",IF(B18&gt;$B$7*1.02,"Mayor que el takt",IF(B18&lt;$B$7*0.98,"Menor que el takt","Balanceado")))</f>
        <v/>
      </c>
      <c r="F18" s="6" t="str">
        <f aca="false">IF(C18="","",C18-$B$6)</f>
        <v/>
      </c>
    </row>
    <row r="19" customFormat="false" ht="15" hidden="false" customHeight="false" outlineLevel="0" collapsed="false">
      <c r="A19" s="5"/>
      <c r="B19" s="9"/>
      <c r="C19" s="6" t="str">
        <f aca="false">IF(OR(B19="",B19&lt;=0),"",$B$5/B19)</f>
        <v/>
      </c>
      <c r="D19" s="10" t="str">
        <f aca="false">IF(OR(C19="",$B$6=""),"",$B$6/C19)</f>
        <v/>
      </c>
      <c r="E19" s="11" t="str">
        <f aca="false">IF(OR(B19="",$B$7=""),"",IF(B19&gt;$B$7*1.02,"Mayor que el takt",IF(B19&lt;$B$7*0.98,"Menor que el takt","Balanceado")))</f>
        <v/>
      </c>
      <c r="F19" s="6" t="str">
        <f aca="false">IF(C19="","",C19-$B$6)</f>
        <v/>
      </c>
    </row>
    <row r="20" customFormat="false" ht="15" hidden="false" customHeight="false" outlineLevel="0" collapsed="false">
      <c r="A20" s="5"/>
      <c r="B20" s="9"/>
      <c r="C20" s="6" t="str">
        <f aca="false">IF(OR(B20="",B20&lt;=0),"",$B$5/B20)</f>
        <v/>
      </c>
      <c r="D20" s="10" t="str">
        <f aca="false">IF(OR(C20="",$B$6=""),"",$B$6/C20)</f>
        <v/>
      </c>
      <c r="E20" s="11" t="str">
        <f aca="false">IF(OR(B20="",$B$7=""),"",IF(B20&gt;$B$7*1.02,"Mayor que el takt",IF(B20&lt;$B$7*0.98,"Menor que el takt","Balanceado")))</f>
        <v/>
      </c>
      <c r="F20" s="6" t="str">
        <f aca="false">IF(C20="","",C20-$B$6)</f>
        <v/>
      </c>
    </row>
    <row r="21" customFormat="false" ht="15" hidden="false" customHeight="false" outlineLevel="0" collapsed="false">
      <c r="A21" s="5"/>
      <c r="B21" s="9"/>
      <c r="C21" s="6" t="str">
        <f aca="false">IF(OR(B21="",B21&lt;=0),"",$B$5/B21)</f>
        <v/>
      </c>
      <c r="D21" s="10" t="str">
        <f aca="false">IF(OR(C21="",$B$6=""),"",$B$6/C21)</f>
        <v/>
      </c>
      <c r="E21" s="11" t="str">
        <f aca="false">IF(OR(B21="",$B$7=""),"",IF(B21&gt;$B$7*1.02,"Mayor que el takt",IF(B21&lt;$B$7*0.98,"Menor que el takt","Balanceado")))</f>
        <v/>
      </c>
      <c r="F21" s="6" t="str">
        <f aca="false">IF(C21="","",C21-$B$6)</f>
        <v/>
      </c>
    </row>
    <row r="22" customFormat="false" ht="15" hidden="false" customHeight="false" outlineLevel="0" collapsed="false">
      <c r="A22" s="5"/>
      <c r="B22" s="9"/>
      <c r="C22" s="6" t="str">
        <f aca="false">IF(OR(B22="",B22&lt;=0),"",$B$5/B22)</f>
        <v/>
      </c>
      <c r="D22" s="10" t="str">
        <f aca="false">IF(OR(C22="",$B$6=""),"",$B$6/C22)</f>
        <v/>
      </c>
      <c r="E22" s="11" t="str">
        <f aca="false">IF(OR(B22="",$B$7=""),"",IF(B22&gt;$B$7*1.02,"Mayor que el takt",IF(B22&lt;$B$7*0.98,"Menor que el takt","Balanceado")))</f>
        <v/>
      </c>
      <c r="F22" s="6" t="str">
        <f aca="false">IF(C22="","",C22-$B$6)</f>
        <v/>
      </c>
    </row>
    <row r="23" customFormat="false" ht="15" hidden="false" customHeight="false" outlineLevel="0" collapsed="false">
      <c r="A23" s="5"/>
      <c r="B23" s="9"/>
      <c r="C23" s="6" t="str">
        <f aca="false">IF(OR(B23="",B23&lt;=0),"",$B$5/B23)</f>
        <v/>
      </c>
      <c r="D23" s="10" t="str">
        <f aca="false">IF(OR(C23="",$B$6=""),"",$B$6/C23)</f>
        <v/>
      </c>
      <c r="E23" s="11" t="str">
        <f aca="false">IF(OR(B23="",$B$7=""),"",IF(B23&gt;$B$7*1.02,"Mayor que el takt",IF(B23&lt;$B$7*0.98,"Menor que el takt","Balanceado")))</f>
        <v/>
      </c>
      <c r="F23" s="6" t="str">
        <f aca="false">IF(C23="","",C23-$B$6)</f>
        <v/>
      </c>
    </row>
    <row r="24" customFormat="false" ht="15" hidden="false" customHeight="false" outlineLevel="0" collapsed="false">
      <c r="A24" s="5"/>
      <c r="B24" s="9"/>
      <c r="C24" s="6" t="str">
        <f aca="false">IF(OR(B24="",B24&lt;=0),"",$B$5/B24)</f>
        <v/>
      </c>
      <c r="D24" s="10" t="str">
        <f aca="false">IF(OR(C24="",$B$6=""),"",$B$6/C24)</f>
        <v/>
      </c>
      <c r="E24" s="11" t="str">
        <f aca="false">IF(OR(B24="",$B$7=""),"",IF(B24&gt;$B$7*1.02,"Mayor que el takt",IF(B24&lt;$B$7*0.98,"Menor que el takt","Balanceado")))</f>
        <v/>
      </c>
      <c r="F24" s="6" t="str">
        <f aca="false">IF(C24="","",C24-$B$6)</f>
        <v/>
      </c>
    </row>
    <row r="25" customFormat="false" ht="15" hidden="false" customHeight="false" outlineLevel="0" collapsed="false">
      <c r="A25" s="5"/>
      <c r="B25" s="9"/>
      <c r="C25" s="6" t="str">
        <f aca="false">IF(OR(B25="",B25&lt;=0),"",$B$5/B25)</f>
        <v/>
      </c>
      <c r="D25" s="10" t="str">
        <f aca="false">IF(OR(C25="",$B$6=""),"",$B$6/C25)</f>
        <v/>
      </c>
      <c r="E25" s="11" t="str">
        <f aca="false">IF(OR(B25="",$B$7=""),"",IF(B25&gt;$B$7*1.02,"Mayor que el takt",IF(B25&lt;$B$7*0.98,"Menor que el takt","Balanceado")))</f>
        <v/>
      </c>
      <c r="F25" s="6" t="str">
        <f aca="false">IF(C25="","",C25-$B$6)</f>
        <v/>
      </c>
    </row>
    <row r="28" customFormat="false" ht="15" hidden="false" customHeight="false" outlineLevel="0" collapsed="false">
      <c r="A28" s="4" t="s">
        <v>34</v>
      </c>
      <c r="B28" s="11" t="str">
        <f aca="false">IF(COUNT(B11:B25)=0,"",INDEX(A11:A25,MATCH(MAX(B11:B25),B11:B25,0)))</f>
        <v>Soldadura</v>
      </c>
    </row>
    <row r="29" customFormat="false" ht="15" hidden="false" customHeight="false" outlineLevel="0" collapsed="false">
      <c r="A29" s="4" t="s">
        <v>35</v>
      </c>
      <c r="B29" s="6" t="n">
        <f aca="false">IF(COUNT(B11:B25)=0,"",B5/MAX(B11:B25))</f>
        <v>120</v>
      </c>
    </row>
    <row r="30" customFormat="false" ht="15" hidden="false" customHeight="false" outlineLevel="0" collapsed="false">
      <c r="A30" s="4" t="s">
        <v>36</v>
      </c>
      <c r="B30" s="10" t="n">
        <f aca="false">IF(OR(B29="",B6=""),"",B6/B29)</f>
        <v>0.916666666666667</v>
      </c>
    </row>
    <row r="31" customFormat="false" ht="15" hidden="false" customHeight="false" outlineLevel="0" collapsed="false">
      <c r="A31" s="4" t="s">
        <v>37</v>
      </c>
      <c r="B31" s="11" t="str">
        <f aca="false">IF(B30="","",IF(B30&gt;1,"No alcanza: la demanda supera la capacidad",IF(B30&gt;=0.9,"Alcanza, pero casi sin margen (90% o más)","Alcanza con margen")))</f>
        <v>Alcanza, pero casi sin margen (90% o más)</v>
      </c>
      <c r="C31" s="11"/>
      <c r="D31" s="11"/>
      <c r="E31" s="11"/>
    </row>
  </sheetData>
  <mergeCells count="1">
    <mergeCell ref="B31:E31"/>
  </mergeCells>
  <conditionalFormatting sqref="E11:E25">
    <cfRule type="expression" priority="2" aboveAverage="0" equalAverage="0" bottom="0" percent="0" rank="0" text="" dxfId="0">
      <formula>$E11="Mayor que el takt"</formula>
    </cfRule>
  </conditionalFormatting>
  <conditionalFormatting sqref="D11:D25">
    <cfRule type="expression" priority="3" aboveAverage="0" equalAverage="0" bottom="0" percent="0" rank="0" text="" dxfId="0">
      <formula>AND(ISNUMBER($D11),$D11&gt;1)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2026-09-21T21:28:29Z</dcterms:created>
  <dc:creator>openpyxl</dc:creator>
  <dc:description/>
  <dc:language>es-AR</dc:language>
  <cp:lastModifiedBy/>
  <dcterms:modified xsi:type="dcterms:W3CDTF">2026-09-21T21:28:29Z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